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tabRatio="738" activeTab="2"/>
  </bookViews>
  <sheets>
    <sheet name="Rekapitulace" sheetId="4" r:id="rId1"/>
    <sheet name="pracovní nábytek" sheetId="2" r:id="rId2"/>
    <sheet name="laboratorní nábytek" sheetId="3" r:id="rId3"/>
  </sheets>
  <definedNames>
    <definedName name="__shared_1_0_0">#REF!*#REF!</definedName>
    <definedName name="__shared_1_1_0">#REF!*#REF!</definedName>
    <definedName name="__shared_1_10_0">#REF!*#REF!</definedName>
    <definedName name="__shared_1_11_0">#REF!*#REF!</definedName>
    <definedName name="__shared_1_2_0">#REF!*#REF!</definedName>
    <definedName name="__shared_1_3_0">#REF!*#REF!</definedName>
    <definedName name="__shared_1_4_0">#REF!*#REF!</definedName>
    <definedName name="__shared_1_5_0">#REF!*#REF!</definedName>
    <definedName name="__shared_1_6_0">#REF!*#REF!</definedName>
    <definedName name="__shared_1_7_0">#REF!*#REF!</definedName>
    <definedName name="__shared_1_8_0">#REF!*#REF!</definedName>
    <definedName name="__shared_1_9_0">#REF!*#REF!</definedName>
  </definedNames>
  <calcPr calcId="162913"/>
</workbook>
</file>

<file path=xl/sharedStrings.xml><?xml version="1.0" encoding="utf-8"?>
<sst xmlns="http://schemas.openxmlformats.org/spreadsheetml/2006/main" count="295" uniqueCount="187">
  <si>
    <t>Popis</t>
  </si>
  <si>
    <t>MJ</t>
  </si>
  <si>
    <t>Množství</t>
  </si>
  <si>
    <t>kus</t>
  </si>
  <si>
    <t>Židle pracovní dílenská</t>
  </si>
  <si>
    <t>Stůl univerzální (jednací, jídelní, přísedový apod.)</t>
  </si>
  <si>
    <t>Stůl pracovní dílenský s 1x policovou skříňkou</t>
  </si>
  <si>
    <t>Skříňka dílenská pojízdná zásuvková (dílenský kontejner)</t>
  </si>
  <si>
    <t>Skříňka dílenská pojízdná policová (dílenský kontejner)</t>
  </si>
  <si>
    <t>Skříň šatní</t>
  </si>
  <si>
    <t>Regál dílenský a skladový</t>
  </si>
  <si>
    <t>Regál úklidový a skladový</t>
  </si>
  <si>
    <t>Odpadkový koš</t>
  </si>
  <si>
    <t>Věšák stojanový</t>
  </si>
  <si>
    <t>rozměr neudán</t>
  </si>
  <si>
    <t>50x80x70</t>
  </si>
  <si>
    <t>x</t>
  </si>
  <si>
    <t>80x42-45xmin180</t>
  </si>
  <si>
    <t>80x42-45x100-110</t>
  </si>
  <si>
    <t>80x42-45xmin200</t>
  </si>
  <si>
    <t>80x42-45x73-75</t>
  </si>
  <si>
    <t>Skříňka policová kancelářská vyšší s dvířky</t>
  </si>
  <si>
    <t>80x80x73-75</t>
  </si>
  <si>
    <t>160x80x73-75</t>
  </si>
  <si>
    <t>200x80x73-75</t>
  </si>
  <si>
    <t>120x80x73-75</t>
  </si>
  <si>
    <t>140x60x73-75</t>
  </si>
  <si>
    <t>Stůl studentský dvoumístný (školní lavice)</t>
  </si>
  <si>
    <t>Skříňka policová kancelářská vyšší roletová</t>
  </si>
  <si>
    <t>80x30-35x56</t>
  </si>
  <si>
    <t>Skříňka policová kancelářská nástěnná s dvířky</t>
  </si>
  <si>
    <t>Stůl kancelářský</t>
  </si>
  <si>
    <t>Stůl kancelářský prodloužený</t>
  </si>
  <si>
    <t>Stůl kancelářský zkrácený</t>
  </si>
  <si>
    <t>Skříňka policová kancelářská nízká s dvířky</t>
  </si>
  <si>
    <t>Skříňka policová kancelářská nízká roletová</t>
  </si>
  <si>
    <t>Skříňka policová kancelářská nízká bez dvířek</t>
  </si>
  <si>
    <t>Skříň policová dvoudvéřová kombinovaná se 3 nikami vysoká</t>
  </si>
  <si>
    <t>Skříň policová dvoudvéřová</t>
  </si>
  <si>
    <t>Skříň policová s posuvnými dveřmi</t>
  </si>
  <si>
    <t>Kontejner 3 zásuvkový kancelářský</t>
  </si>
  <si>
    <t>Kontejner 4 zásuvkový kancelářský</t>
  </si>
  <si>
    <t>Židle studentská</t>
  </si>
  <si>
    <t>Židle kancelářská pojízdná otočná s područkami</t>
  </si>
  <si>
    <t>Podvěsný koš pod kancelářský stůl pro PC</t>
  </si>
  <si>
    <t>Výsuv na klávesnici</t>
  </si>
  <si>
    <t>Věšáková stěna úzká</t>
  </si>
  <si>
    <t>Věšáková stěna široká</t>
  </si>
  <si>
    <t>40xXx180</t>
  </si>
  <si>
    <t>80xXx180</t>
  </si>
  <si>
    <t>Název</t>
  </si>
  <si>
    <t>min90xmin60xmin180</t>
  </si>
  <si>
    <t>min90xmin40xmin100</t>
  </si>
  <si>
    <t>Skříň dílenská policová vysoká</t>
  </si>
  <si>
    <t>Skříň dílenská policová nízká</t>
  </si>
  <si>
    <t>č.p.</t>
  </si>
  <si>
    <t>Tabule nástěnná se středním křídlem širší</t>
  </si>
  <si>
    <t>Keramický povrch pro psaní křídou i fixem.</t>
  </si>
  <si>
    <t>Otočná čalouněná kancelářská židle s područkami na 5ti pojezdových a natáčecích kolečkách v barevném provedení černá. Výškově stavitelná na plynovém pístu vč. výškově stavitelného opěradla. Čalounění sedáku a opěrky s odolností proti prodření 100.000 cyklů vč. kovového kříže a minimální nosnosti 120 kg.</t>
  </si>
  <si>
    <t>Židle univerzální (jednací, jídelní, přísedová apod.)</t>
  </si>
  <si>
    <t>S min 4 závěsy a držákem deštníků. Barva černá.</t>
  </si>
  <si>
    <t>Stůl pracovní dílenský s 1x policovou skříňkou a 1x zásuvkovou skříňkou</t>
  </si>
  <si>
    <t>Stůl pracovní dílenský s 1x zásuvkovou skříňkou</t>
  </si>
  <si>
    <t>kancelářský</t>
  </si>
  <si>
    <t>Pro standardní rozměr PC skříně.</t>
  </si>
  <si>
    <t>Stůl univerzální malý</t>
  </si>
  <si>
    <t>60x60x73-76</t>
  </si>
  <si>
    <t>Polička nástěnná se zády</t>
  </si>
  <si>
    <t>100x20-25x20-25</t>
  </si>
  <si>
    <t>Skříň policová dvoudvéřová kombinovaná 2 police za dřevěnými dvířky, 3 horní police za prosklenými dvířky</t>
  </si>
  <si>
    <t>Pracovní židle je vyrobena z vysoce odolného materiálu zabraňujícího chemickému a mechanickému poškození. Sedák i opěrák je vyztužen bukovou překližkou. Židle má nastavitelný úhel opěráku. Opěrák dílenské židle lze výškově nastavit. Výškově lze nastavit také sedák dílenské židle. Nosný kříž židle je opatřen kolečky, nosnost min. 130 kg.</t>
  </si>
  <si>
    <t>200x70-75x80-90</t>
  </si>
  <si>
    <t>240xmax.5x120</t>
  </si>
  <si>
    <t>150xmax.5x100</t>
  </si>
  <si>
    <t>Tabule nástěnná bílá</t>
  </si>
  <si>
    <t>Magnetický povrch pro psaní fixem.</t>
  </si>
  <si>
    <t>43-45x50-60x53-60</t>
  </si>
  <si>
    <t>43-45x50-60x53-65</t>
  </si>
  <si>
    <t>60x35x150-180</t>
  </si>
  <si>
    <t>5 polic, minimální nosnost police 120 kg</t>
  </si>
  <si>
    <t>Celokovová konstrukce s nosností min 300 kg, deska z tvrdého dřeva tl. min 40 mm. Skřínka v kovovém provedení na pravé straně pevně spojená s konstrukcí stolu (skříňka cca 50x70x70, 3-5 zásuvek). Nosnost zásuvek min. 50 kg.</t>
  </si>
  <si>
    <t>Celokovová konstrukce s nosností min 300 kg, deska z tvrdého dřeva tl. min 40 mm. Skřínka v kovovém provedení pevně spojená s konstrukcí stolu (skříňka cca 50x70x70, 2-3 police). Nosnost polic min. 50 kg.</t>
  </si>
  <si>
    <t>Celokovová konstrukce s nosností min 300 kg, deska z tvrdého dřeva tl. min 40 mm. Skřínky v kovovém provedení pevně spojené s konstrukcí stolu (skříňky cca 50x70x70, 2-3 police, resp. 3-5 zásuvek). Nosnost polic a zásuvek min. 50 kg.</t>
  </si>
  <si>
    <t>7 polic, minimální nosnost police 150 kg</t>
  </si>
  <si>
    <t>90x60x300</t>
  </si>
  <si>
    <t>rozměr š x h x v [cm]</t>
  </si>
  <si>
    <t>100xmax.5x75</t>
  </si>
  <si>
    <t>Stůl kancelářský dlouhý</t>
  </si>
  <si>
    <t>220x80x73-75</t>
  </si>
  <si>
    <t>140x80x73-75</t>
  </si>
  <si>
    <t>Stůl kancelářský krátký</t>
  </si>
  <si>
    <t xml:space="preserve">Kabelový žlab </t>
  </si>
  <si>
    <t>Kovový kabelový žlab pro vodorovnou  montáž pod stoly.</t>
  </si>
  <si>
    <t>min. 150cm délka</t>
  </si>
  <si>
    <t>Stůl kancelářský rozšířený</t>
  </si>
  <si>
    <t>160x90x73-75</t>
  </si>
  <si>
    <t>Skříň dílenská policová vysoká rozšířená</t>
  </si>
  <si>
    <t>95-100xmin65xmin190</t>
  </si>
  <si>
    <t>Stůl pracovní dílenský</t>
  </si>
  <si>
    <t>Celokovová konstrukce s nosností min 300 kg, deska z tvrdého dřeva tl. min 40 mm.</t>
  </si>
  <si>
    <t>150x70-75x80-90</t>
  </si>
  <si>
    <t>180x90x73-75</t>
  </si>
  <si>
    <t>Stůl kancelářský hluboký</t>
  </si>
  <si>
    <t>Stůl kancelářský krátký zúžený</t>
  </si>
  <si>
    <t>120x70x73-75</t>
  </si>
  <si>
    <t>Stůl kancelářský krátký úzký</t>
  </si>
  <si>
    <t>120x60x73-75</t>
  </si>
  <si>
    <t>Šířka [mm]</t>
  </si>
  <si>
    <t>Hloubka [mm]</t>
  </si>
  <si>
    <t>Výška [mm]</t>
  </si>
  <si>
    <t>Množství [ks]</t>
  </si>
  <si>
    <t>Poznámka</t>
  </si>
  <si>
    <t>Digestoř laboratorní (bezpečnostní skříňka pro kyseliny a louhy)</t>
  </si>
  <si>
    <t>Plechová skříň s výškovým doměrem, 3x el. zásuvka 230 V, IP 44, přívod pro zemní plyn, světlo s vypínačem, okno vertikálně i horizontálně posuvné, bezpečnostní sklo, pracovní plocha a vnitřní vyložení z vysokotlakého laminátu (HPL - Max Resistance2 Compact, jádro v celé tloušťce pracovní desky bezobsažení jiného přídavného materiálu, 16mm). Potrubí pro laboratorní použití pro propojení digestoře a vyústění vzduchotechniky, průměr 200 mm. V prostoru pod pracovní deskou 2x bezpečnostní skříňka (min. 790x500x770) pro kyseliny a louhy s napojením na odtah a se 4 výsuvnými policemi s PP záchytnou vanou. Rozměr digestoře 1800x900x2250mm.</t>
  </si>
  <si>
    <t>Digestoř laboratorní (bezpečnostní skříňka pro skladování hořlavin)</t>
  </si>
  <si>
    <t>Plechová skříň s výškovým doměrem, 3x el. zásuvka 230 V, IP 44, přívod pro zemní plyn, světlo s vypínačem, okno vertikálně i horizontálně posuvné, bezpečnostní sklo, pracovní plocha a vnitřní vyložení z vysokotlakého laminátu (HPL - Max Resistance2 Compact, jádro v celé tloušťce pracovní desky bezobsažení jiného přídavného materiálu, 16mm). Potrubí pro laboratorní použití pro propojení digestoře a vyústění vzduchotechniky, průměr 200 mm. V prostoru pod pracovní deskou bezpečnostní skříňka (min. 1000x574x600) pro skladování hořlavin s napojením na odtah, 90 minutová protipožární odolnost a laboratorní skříňka z lamina (min. 590x500x770), bez odtahu. Skříňka z laminovaných dřevotřískových desek: korpus 18 mm, hrany olepené ABS (min. tloušťky 0,5 mm), dvířka 18 mm po obvodě olepeny hranou z materiálu ABS o síle min 2 mm, hrany a rohy zaobleny; dvířka - samodovírací s integrovanými tlumiči dorazů, úhel otevření dveří min. 110°. Rozměr digestoře 1800x900x2250mm.</t>
  </si>
  <si>
    <t>Kontejner pojízdný zásuvkový</t>
  </si>
  <si>
    <t>Pojízdný kontejner zásuvkový, materiál lamino, 450x500x620 mm, 4x zásuvka s kuličkovým plnovýsuvem. 2 ks koleček s brzdou. Korpus 18 mm, hrany olepené ABS (min. tloušťky 0,5 mm), přední plochy zásuvek 18 mm po obvodě olepeny hranou z materiálu ABS o síle min 2 mm, hrany a rohy zaobleny. Zásuvky s kuličkovým plnovýsuvem s dotahem.</t>
  </si>
  <si>
    <t>Skříň úložná policová</t>
  </si>
  <si>
    <t>Skříň z lamina, rozměr 600x600x1800. Plné dveře s dotahem. Vybaveno zámkem. Uvnitř police, nosnost 150kg/m2. Korpus 18 mm, hrany olepené ABS (min. tloušťky 0,5 mm), dvířka 18mm po obvodě olepeny hranou z materiálu ABS o síle min 2 mm, hrany a rohy zaobleny.</t>
  </si>
  <si>
    <t>Skříň z lamina, rozměr 900x600x1800. Plné dveře s dotahem. Vybaveno zámkem. Uvnitř police, nosnost 150kg/m2. Korpus 18 mm, hrany olepené ABS (min. tloušťky 0,5 mm), dvířka 18mm po obvodě olepeny hranou z materiálu ABS o síle min 2 mm, hrany a rohy zaobleny.</t>
  </si>
  <si>
    <t>doměr u 4 ks</t>
  </si>
  <si>
    <t>Skříň úložná policová s nástavcem</t>
  </si>
  <si>
    <t>Skříň z lamina, rozměr 450x500x1800, nástavec z lamina, rozměr 450x500x600. Plné dveře s dotahem. Vybaveno zámkem. Uvnitř police, nosnost 150kg/m2. Korpus 18 mm, hrany olepené ABS (min. tloušťky 0,5 mm), dvířka 18mm po obvodě olepeny hranou z materiálu ABS o síle min 2 mm, hrany a rohy zaobleny; úhel otevření dveří min. 110°.</t>
  </si>
  <si>
    <t>doměr</t>
  </si>
  <si>
    <t>Skříňka laboratorní nástěnná</t>
  </si>
  <si>
    <t>Skříňka laboratorní nástěnná, rozměr 600x320x600mm, materiál lamino, 1x dvířka. Skříňka z laminovaných dřevotřískových desek: korpus 18 mm, hrany olepené ABS (min. tloušťky 0,5 mm), dvířka 18mm po obvodě olepeny hranou z materiálu ABS o síle min 2 mm, hrany a rohy zaobleny; dvířka - samodovírací s integrovanými tlumiči dorazů, úhel otevření dveří min. 110°.</t>
  </si>
  <si>
    <t xml:space="preserve">Skříňka laboratorní nástěnná </t>
  </si>
  <si>
    <t>Skříňka laboratorní nástěnná, materiál lamino, 2x dvířka s dotahem, rozměr 1000x320x600 mm. Skříňka z laminovaných dřevotřískových desek: korpus 18 mm, hrany olepené ABS (min. tloušťky 0,5 mm), dvířka 18mm, po obvodě olepeny hranou z materiálu ABS o síle min 2 mm, hrany a rohy zaobleny; dvířka - samodovírací s integrovanými tlumiči dorazů, úhel otevření dveří min. 110°.</t>
  </si>
  <si>
    <t>doměr u 6-ti ks</t>
  </si>
  <si>
    <t>Stůl laboratorní jednostranný pro práci v sedě</t>
  </si>
  <si>
    <r>
      <t>Deska pracovní - postforming (tloušťka min. 28 mm); konstrukce ocelová; nosnost min 150 kg/m</t>
    </r>
    <r>
      <rPr>
        <vertAlign val="superscript"/>
        <sz val="10"/>
        <color indexed="8"/>
        <rFont val="Times New Roman"/>
        <family val="1"/>
      </rPr>
      <t>2</t>
    </r>
    <r>
      <rPr>
        <sz val="10"/>
        <color indexed="8"/>
        <rFont val="Times New Roman"/>
        <family val="1"/>
      </rPr>
      <t>; rozměry stolu 1000x750x750mm.</t>
    </r>
  </si>
  <si>
    <t>Deska pracovní - postforming (tloušťka min 28mm); konstrukce ocelová; nosnost min 150 kg/m2; rozměry stolu 1250x750x750mm.</t>
  </si>
  <si>
    <t>Deska pracovní - postforming; konstrukce ocelová; nosnost stolu min 150 kg/m2; rozměry stolu 1450x750x750mm.</t>
  </si>
  <si>
    <t>Deska pracovní - postforming; konstrukce ocelová; nosnost stolu min 150 kg/m2; rozměry stolu 1800x750x750mm.</t>
  </si>
  <si>
    <t>Stůl laboratorní jednostranný pro práci ve stoje</t>
  </si>
  <si>
    <t>Pracovní plocha z vysokotlakého laminátu (HPL - Max Resistance2 Compact, jádro v celé tloušťce pracovní desky bezobsažení jiného přídavného materiálu, 16mm); výlevka kameninová (500x500x250mm) - dle změření, baterie laboratorní stojánková směšovací s pákou nahoře, skříňka laboratorní instalační (900x520x880mm, ocelová konstrukce pod výlevku). Skříňka z laminovaných dřevotřískových desek: korpus 18 mm, hrany olepené ABS (min. tloušťky 0,5 mm), dvířka 18mm po obvodě olepeny hranou z materiálu ABS o síle min 2 mm, hrany a rohy zaobleny; dvířka - samodovírací s integrovanými tlumiči dorazů, úhel otevření dveří min. 110°. Nosnost stolu min 150 kg/m2; rozměry stolu 900x750x900mm.</t>
  </si>
  <si>
    <t>Pracovní plocha z vysokotlakého laminátu (HPL - Max Resistance2 Compact, jádro v celé tloušťce pracovní desky bezobsažení jiného přídavného materiálu, 16mm); výlevka kameninová (500x500x250mm) - dle změření, baterie laboratorní stojánková směšovací s pákou nahoře, skříňka laboratorní instalační (600x520x880mm, ocelová konstrukce pod výlevku); 3x skříňka laboratorní zásuvková (5x zásuvka s plnovýsuvem, 600x520x880mm). Skříňky z laminovaných dřevotřískových desek: korpus 18 mm, hrany olepené ABS (min. tloušťky 0,5 mm), dvířka a přední plochy zásuvek 18mm po obvodě olepeny hranou z materiálu ABS o síle min 2 mm, hrany a rohy zaobleny; dvířka - samodovírací s integrovanými tlumiči dorazů, úhel otevření dveří min. 110°. Zásuvky s kuličkovým plnovýsuvem s dotahem. Nosnost stolu min 150 kg/m2; rozměry stolu 2400x750x900mm.</t>
  </si>
  <si>
    <t>Sestava stolu, pracovní plocha z vysokotlakého laminátu (HPL - Max Resistance2 Compact, jádro v celé tloušťce pracovní desky bezobsažení jiného přídavného materiálu, 16mm); výlevka kameninová (500x500x250mm) - dle změření, baterie laboratorní stojánková směšovací s pákou nahoře; bezpečnostní sprcha stojánková s jednoduchou přímou oční triskou; skříňka laboratorní instalační (600x520x880mm, ocelová konstrukce pod výlevku); 2x skříňka laboratorní zásuvková (5x zásuvka s plnovýsuvem, 600x520x880mm); 2x skříňka laboratorní kombinovaná (850x520x880mm, 1x zásuvka s plnovýsuvem, 2x dvířka); ventil laboratorní stojánkový pro zemní plyn (dle zaměření); ventil laboratorní stojánkový pro stlačený vzduch (dle zaměření). Skříňky z laminovaných dřevotřískových desek: korpus 18 mm, hrany olepené ABS (min. tloušťky 0,5 mm), dvířka a přední plochy zásuvek 18mm po obvodě olepeny hranou z materiálu ABS o síle min 2 mm, hrany a rohy zaobleny; dvířka - samodovírací s integrovanými tlumiči dorazů, úhel otevření dveří min. 110°. Zásuvky s kuličkovým plnovýsuvem s dotahem. Nosnost stolu min 150 kg/m2; rozměry stolu 3500x750x900mm.</t>
  </si>
  <si>
    <t>Stůl laboratorní přístrojový</t>
  </si>
  <si>
    <t>Deska pracovní - postforming (tloušťka min 28mm); konstrukce ocelová, nosnost min 150 kg/m2; rozměr stolu 1200x900x900mm; 2x skříňka laboratorní kombinovaná (600x520x880mm, 1x zásuvka s plnovýsuvem, 1x dvířka). Skříňky z laminovaných dřevotřískových desek: korpus 18 mm, hrany olepené ABS (min. tloušťky 0,5 mm), dvířka a přední plochy zásuvek 18mm po obvodě olepeny hranou z materiálu ABS o síle min 2 mm, hrany a rohy zaobleny; dvířka - samodovírací s integrovanými tlumiči dorazů, úhel otevření dveří min. 110°. Zásuvky s kuličkovým plnovýsuvem s dotahem.</t>
  </si>
  <si>
    <t>Stůl váhový</t>
  </si>
  <si>
    <t>Stůl váhový - 1x žulová deska 450 x 450 mm uložena na pryžových podložkách, bytelná ocelová konstrukce opláštěná laminem, deska pracovní - postforming (tloušťka min 28mm), rozměr stolu 900x600x750mm.</t>
  </si>
  <si>
    <t>Židle laboratorní - taburet s opěrkou</t>
  </si>
  <si>
    <t>Otočná židle, výškově nastavitelná, kovová konstrukce, opěrný kruh pro nohy, kruhový sedák s opěrkou zad, omyvatelný povrch - sedák čalouněn zdravotní koženkou, kolečka, sedací výška min. rozsah 440 - 720 mm, nosnost minimálně 110 kg.</t>
  </si>
  <si>
    <t>Židle laboratorní - k mikroskopu</t>
  </si>
  <si>
    <t>Laboratorní židle, PU pěna, náklon 2° dopředu, s vysokým opěradlem a nastavitelnou výškou, kolečka, sedací výška min. rozsah 590-830 mm, výška nax 1100, nosnost minimálně 110 kg</t>
  </si>
  <si>
    <t>FZ - budova T</t>
  </si>
  <si>
    <t>pracovní nábytek</t>
  </si>
  <si>
    <t>laboratorní nábytek</t>
  </si>
  <si>
    <t>Rekapitulace:</t>
  </si>
  <si>
    <t>část</t>
  </si>
  <si>
    <t>neinvestiční</t>
  </si>
  <si>
    <t>investiční</t>
  </si>
  <si>
    <r>
      <t>Skříň z lamina v barvě</t>
    </r>
    <r>
      <rPr>
        <sz val="10"/>
        <rFont val="Times New Roman"/>
        <family val="1"/>
      </rPr>
      <t xml:space="preserve"> NCS S2500-N (přibližně RAL 7047),</t>
    </r>
    <r>
      <rPr>
        <sz val="10"/>
        <color theme="1"/>
        <rFont val="Times New Roman"/>
        <family val="1"/>
      </rPr>
      <t xml:space="preserve"> rozměr 900x450x1800, nástavec z lamina, rozměr 900x450x600. 2x plné dveře s dotahem. Vybaveno zámkem. Uvnitř police, nosnost 150kg/m2. Korpus 18 mm, hrany olepené ABS (min. tloušťky 0,5 mm), dvířka 18mm po obvodě olepeny hranou z materiálu ABS o síle min 2 mm, hrany a rohy zaobleny.</t>
    </r>
  </si>
  <si>
    <t>v barvě dle ZD</t>
  </si>
  <si>
    <t>Jednotková cena v Kč bez DPH</t>
  </si>
  <si>
    <t>Cena celkem v Kč bez DPH</t>
  </si>
  <si>
    <t>nabídková cena v Kč bez DPH</t>
  </si>
  <si>
    <t>nabídková cena v Kč s DPH</t>
  </si>
  <si>
    <t>Název veřejné zakázky:</t>
  </si>
  <si>
    <t>031_KV_Vybavení budovy „E01“ TUL nábytkem</t>
  </si>
  <si>
    <t>Interní č. veřejné zakázky:</t>
  </si>
  <si>
    <t>20/9615/031</t>
  </si>
  <si>
    <t>Identifikační údaje účastníka:</t>
  </si>
  <si>
    <t>Obchodní firma/název:</t>
  </si>
  <si>
    <t>Sídlo:</t>
  </si>
  <si>
    <t>IČ:</t>
  </si>
  <si>
    <t xml:space="preserve">Deska stolu tl. min. 18 mm z laminované dřevotřískové desky (dále jen LTD) v barvě dle ZD. Viditelné hrany budou ohranovány hranou ABS tl. 2 mm ve shodném dekoru LTD. Podnož stolu je jednodílná celokovová konstrukce v barvě dle ZD s nosností min. 150 kg s možností rektifikace, podpírající desku stolu po celé délce i šířce s rozměry desky stolu. Kabelová průchodka o průměru 60 mm v barvě desky stolu. </t>
  </si>
  <si>
    <t>Deska stolu tl. min. 18 mm z laminované dřevotřískové desky (dále jen LTD) v barvě dle ZD. Viditelné hrany budou ohranovány hranou ABS tl. 2 mm ve shodném dekoru LTD. Podnož stolu je jednodílná celokovová konstrukce v barvě dle ZD s nosností min. 130 kg s možností rektifikace, podpírající desku stolu po celé délce i šířce s rozměry desky stolu. Kabelová průchodka o průměru 60 mm v barvě desky stolu.</t>
  </si>
  <si>
    <t>Stohovatelná konferenční židle s područkami a pojezdovými kolečky. Kovová konstrukce. Čalounění sedáku s odolností proti prodření 100.000 cyklů, minimální nosnost 120 kg. Barva sedáku a opěrky černá.</t>
  </si>
  <si>
    <t>Nosná kovová kostra židle bude v barvě černé nebo šedostříbrné. Spoje a konstrukce židle budou  zaručovat  tuhost a funkčnost  odpovídající školnímu provozu. Sedák a opěradlo z překližky o min tl. 10 mm. Barva překližky bude v provedení Grey Bardolino Oak.</t>
  </si>
  <si>
    <t>Korpus kontejneru a čela zásuvek budou vyrobeny z LTD desky v barvě dle ZD Vysunutí zásuvek na min. 70 % délky. Centrální zámek v čele horní zásuvky. Kontejner bude pojízdný. Kovová úchytka délky 200 mm, rozteč 192 mm, povrch nikl jemně broušeny.</t>
  </si>
  <si>
    <t>Korpus kontejneru a čela zásuvek budou vyrobeny z LTD desky v barvě dle ZD Vysunutí zásuvek na min. 70 % délky. Centrální zámek v čele horní zásuvky. Kontejner bude pojízdný.</t>
  </si>
  <si>
    <t>Plechový válec v barvě dle ZD.</t>
  </si>
  <si>
    <t>Police a záda budou z LTD desek v barvě dle ZD</t>
  </si>
  <si>
    <t>Korpus skříně, dveře a police budou z LTD desek v barvě dle ZD, včetně rektifikace pro vyrovnání nerovností podlah. Viditelné hrany budou opatřeny hranou ABS o tl. 2 mm ve shodné barvě korpusu. Zbývající hrany budou olepeny hranou ABS tl. 0,5 mm téže barvy. Výškově nastavitelné police. Skříně budou uzamykatelné.</t>
  </si>
  <si>
    <t xml:space="preserve">Korpus skříně, dveře a police budou z LTD desek v barvě dle ZD, včetně rektifikace pro vyrovnání nerovností podlah. Viditelné hrany budou opatřeny hranou ABS o tl. 2 mm ve stejné barvě. Zbývající hrany budou olepeny hranou ABS tl. 0,5 mm v téže barvě. Skříň obsahuje pevnou policí v horní části skříně - světlost 250 mm. </t>
  </si>
  <si>
    <t>Korpus skříňky, dveře a police budou z LTD desek v barvě  dle ZD. Viditelné hrany budou opatřeny hranou ABS o tl. 2 mm ve shodné barvě korpusu. Zbývající hrany budou olepeny hranou ABS tl. 0,5 mm téže barvy. Výškově nastavitelné police. Skříňky budou uzamykatelné.</t>
  </si>
  <si>
    <t>Korpus skříňky a police budou z LTD desek v barvě dle ZD, včetně rektifikace pro vyrovnání nerovností podlah. Viditelné hrany budou opatřeny hranou ABS o tl. 2 mm ve shodné barvě korpusu. Zbývající hrany budou olepeny hranou ABS tl. 0,5 mm téže barvy. Výškově nastavitelné police.</t>
  </si>
  <si>
    <t>Korpus skříňky a police budou z LTD desek v barvě dle ZD, včetně rektifikace pro vyrovnání nerovností podlah. Viditelné hrany budou opatřeny hranou ABS o tl. 2mm ve stejné barvě.  Zbývající hrany budou olepeny hranou ABS tl. 0,5 mm téže barvy. Výškově nastavitelné police. Otevírání rolety zleva doprava, vertikální uspořádání roletových lamel. Roleta vč. krycích profilů je vložená a opatřena zámkem.</t>
  </si>
  <si>
    <t>Korpus skříňky, dveře a police budou z LTD desek v barvě dle ZD, včetně rektifikace pro vyrovnání nerovností podlah. Viditelné hrany budou opatřeny hranou ABS o tl. 2 mm ve shodné barvě korpusu. Zbývající hrany budou olepeny hranou ABS tl. 0,5 mm téže barvy. Výškově nastavitelné police. Skříňky budou uzamykatelné.</t>
  </si>
  <si>
    <t>Nástěnná z LTD desky v barvě RAL dle ZD s min 5 věšáky.</t>
  </si>
  <si>
    <t>Nástěnná z LTD desky v barvě RAL dle ZD s min 3 věšáky.</t>
  </si>
  <si>
    <t>Celokovová konstrukce v barvě dle ZD, nosnost police min. 100kg. Výškově nastavitelné police. Skříně bydou uzamykatelné.</t>
  </si>
  <si>
    <t>Celokovová konstrukce v barvě dle ZD, nosnost police min. 100kg. Výškově nastavitelné police. Skříně budou uzamykatelné.</t>
  </si>
  <si>
    <t>Stohovatelná konferenční židle bez koleček. Kovová konstrukce. Čalounění sedáku s odolností proti prodření 100.000 cyklů, minimální nosnost 120 kg. Barva sedáku a opěrky černá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</si>
</sst>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11">
    <font>
      <sz val="10"/>
      <name val="Arial"/>
      <family val="2"/>
    </font>
    <font>
      <sz val="8"/>
      <name val="Trebuchet MS"/>
      <family val="2"/>
    </font>
    <font>
      <sz val="10"/>
      <name val="Times New Roman"/>
      <family val="1"/>
    </font>
    <font>
      <sz val="10"/>
      <color theme="1"/>
      <name val="Times New Roman"/>
      <family val="1"/>
    </font>
    <font>
      <vertAlign val="superscript"/>
      <sz val="10"/>
      <color indexed="8"/>
      <name val="Times New Roman"/>
      <family val="1"/>
    </font>
    <font>
      <sz val="10"/>
      <color indexed="8"/>
      <name val="Times New Roman"/>
      <family val="1"/>
    </font>
    <font>
      <sz val="12"/>
      <color theme="1"/>
      <name val="Times New Roman"/>
      <family val="2"/>
    </font>
    <font>
      <sz val="12"/>
      <name val="Times New Roman"/>
      <family val="1"/>
    </font>
    <font>
      <b/>
      <sz val="12"/>
      <name val="Times New Roman"/>
      <family val="1"/>
    </font>
    <font>
      <b/>
      <sz val="12"/>
      <color theme="1"/>
      <name val="Times New Roman"/>
      <family val="1"/>
    </font>
    <font>
      <sz val="10"/>
      <color rgb="FFFF0000"/>
      <name val="Times New Roman"/>
      <family val="1"/>
    </font>
  </fonts>
  <fills count="6">
    <fill>
      <patternFill/>
    </fill>
    <fill>
      <patternFill patternType="gray125"/>
    </fill>
    <fill>
      <patternFill patternType="solid">
        <fgColor theme="9" tint="0.5999900102615356"/>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s>
  <borders count="27">
    <border>
      <left/>
      <right/>
      <top/>
      <bottom/>
      <diagonal/>
    </border>
    <border>
      <left style="thin"/>
      <right style="thin"/>
      <top style="thin"/>
      <bottom style="thin"/>
    </border>
    <border>
      <left style="thin"/>
      <right style="medium"/>
      <top style="medium"/>
      <bottom style="thin"/>
    </border>
    <border>
      <left style="medium"/>
      <right style="thin"/>
      <top style="medium"/>
      <bottom style="thin"/>
    </border>
    <border>
      <left style="thin"/>
      <right style="medium"/>
      <top/>
      <bottom style="thin"/>
    </border>
    <border>
      <left style="medium"/>
      <right style="thin"/>
      <top/>
      <bottom style="thin"/>
    </border>
    <border>
      <left style="thin"/>
      <right style="medium"/>
      <top style="thin"/>
      <bottom/>
    </border>
    <border>
      <left style="medium"/>
      <right style="thin"/>
      <top style="thin"/>
      <bottom/>
    </border>
    <border>
      <left style="thin"/>
      <right style="medium"/>
      <top style="thin"/>
      <bottom style="medium"/>
    </border>
    <border>
      <left style="medium"/>
      <right style="thin"/>
      <top style="thin"/>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bottom style="thin">
        <color indexed="23"/>
      </bottom>
    </border>
    <border>
      <left style="medium"/>
      <right style="medium"/>
      <top style="thin">
        <color indexed="23"/>
      </top>
      <bottom style="thin">
        <color indexed="23"/>
      </bottom>
    </border>
    <border>
      <left style="medium"/>
      <right style="medium"/>
      <top style="thin">
        <color indexed="23"/>
      </top>
      <bottom style="medium"/>
    </border>
    <border>
      <left style="thin"/>
      <right style="thin"/>
      <top style="medium"/>
      <bottom style="thin"/>
    </border>
    <border>
      <left style="thin"/>
      <right/>
      <top style="thin"/>
      <bottom style="thin"/>
    </border>
    <border>
      <left/>
      <right style="thin"/>
      <top style="thin"/>
      <bottom style="thin"/>
    </border>
    <border>
      <left/>
      <right/>
      <top style="thin"/>
      <bottom style="thin"/>
    </border>
    <border>
      <left style="medium"/>
      <right style="thin"/>
      <top style="medium"/>
      <bottom/>
    </border>
    <border>
      <left style="medium"/>
      <right style="thin"/>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pplyAlignment="0">
      <protection locked="0"/>
    </xf>
    <xf numFmtId="0" fontId="0" fillId="0" borderId="0">
      <alignment/>
      <protection/>
    </xf>
    <xf numFmtId="0" fontId="6" fillId="0" borderId="0">
      <alignment/>
      <protection/>
    </xf>
  </cellStyleXfs>
  <cellXfs count="102">
    <xf numFmtId="0" fontId="0" fillId="0" borderId="0" xfId="0"/>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2" fillId="0" borderId="0" xfId="0" applyFont="1"/>
    <xf numFmtId="0" fontId="6" fillId="0" borderId="0" xfId="23" applyFont="1">
      <alignment/>
      <protection/>
    </xf>
    <xf numFmtId="0" fontId="7" fillId="0" borderId="2" xfId="0" applyFont="1" applyBorder="1" applyProtection="1">
      <protection hidden="1"/>
    </xf>
    <xf numFmtId="164" fontId="7" fillId="0" borderId="3" xfId="0" applyNumberFormat="1" applyFont="1" applyBorder="1" applyProtection="1">
      <protection hidden="1"/>
    </xf>
    <xf numFmtId="164" fontId="7" fillId="0" borderId="2" xfId="0" applyNumberFormat="1" applyFont="1" applyBorder="1" applyProtection="1">
      <protection hidden="1"/>
    </xf>
    <xf numFmtId="0" fontId="7" fillId="0" borderId="4" xfId="0" applyFont="1" applyBorder="1" applyProtection="1">
      <protection hidden="1"/>
    </xf>
    <xf numFmtId="164" fontId="7" fillId="0" borderId="5" xfId="0" applyNumberFormat="1" applyFont="1" applyBorder="1" applyProtection="1">
      <protection hidden="1"/>
    </xf>
    <xf numFmtId="164" fontId="7" fillId="0" borderId="4" xfId="0" applyNumberFormat="1" applyFont="1" applyBorder="1" applyProtection="1">
      <protection hidden="1"/>
    </xf>
    <xf numFmtId="0" fontId="7" fillId="0" borderId="6" xfId="0" applyFont="1" applyBorder="1" applyProtection="1">
      <protection hidden="1"/>
    </xf>
    <xf numFmtId="164" fontId="7" fillId="0" borderId="7" xfId="0" applyNumberFormat="1" applyFont="1" applyBorder="1" applyProtection="1">
      <protection hidden="1"/>
    </xf>
    <xf numFmtId="164" fontId="7" fillId="0" borderId="6" xfId="0" applyNumberFormat="1" applyFont="1" applyBorder="1" applyProtection="1">
      <protection hidden="1"/>
    </xf>
    <xf numFmtId="0" fontId="7" fillId="0" borderId="8" xfId="0" applyFont="1" applyBorder="1" applyProtection="1">
      <protection hidden="1"/>
    </xf>
    <xf numFmtId="164" fontId="7" fillId="0" borderId="9" xfId="0" applyNumberFormat="1" applyFont="1" applyBorder="1" applyProtection="1">
      <protection hidden="1"/>
    </xf>
    <xf numFmtId="164" fontId="7" fillId="0" borderId="8" xfId="0" applyNumberFormat="1" applyFont="1" applyBorder="1" applyProtection="1">
      <protection hidden="1"/>
    </xf>
    <xf numFmtId="1" fontId="2" fillId="0"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3" fontId="2" fillId="2" borderId="1" xfId="22" applyNumberFormat="1" applyFont="1" applyFill="1" applyBorder="1" applyAlignment="1" applyProtection="1">
      <alignment horizontal="center" vertical="center"/>
      <protection locked="0"/>
    </xf>
    <xf numFmtId="0" fontId="2" fillId="0" borderId="1" xfId="0" applyFont="1" applyFill="1" applyBorder="1" applyAlignment="1">
      <alignment horizontal="left" wrapText="1"/>
    </xf>
    <xf numFmtId="0" fontId="2" fillId="0" borderId="1" xfId="0" applyFont="1" applyFill="1" applyBorder="1" applyAlignment="1">
      <alignment horizontal="center"/>
    </xf>
    <xf numFmtId="0" fontId="2" fillId="0" borderId="10" xfId="0" applyFont="1" applyFill="1" applyBorder="1" applyAlignment="1">
      <alignment vertical="center"/>
    </xf>
    <xf numFmtId="3" fontId="2" fillId="0" borderId="11"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xf>
    <xf numFmtId="0" fontId="2" fillId="0" borderId="9" xfId="0" applyFont="1" applyFill="1" applyBorder="1" applyAlignment="1">
      <alignment vertical="center"/>
    </xf>
    <xf numFmtId="0" fontId="2" fillId="0" borderId="12" xfId="0" applyFont="1" applyFill="1" applyBorder="1" applyAlignment="1">
      <alignment vertical="center" wrapText="1"/>
    </xf>
    <xf numFmtId="0" fontId="2" fillId="0" borderId="12" xfId="0"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0" fontId="2" fillId="0" borderId="5" xfId="0" applyFont="1" applyFill="1" applyBorder="1" applyAlignment="1">
      <alignment vertical="center"/>
    </xf>
    <xf numFmtId="0" fontId="2" fillId="0" borderId="13" xfId="0" applyFont="1" applyFill="1" applyBorder="1" applyAlignment="1">
      <alignment vertical="center" wrapText="1"/>
    </xf>
    <xf numFmtId="0" fontId="2" fillId="0" borderId="13" xfId="0"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wrapText="1"/>
    </xf>
    <xf numFmtId="1" fontId="2" fillId="3" borderId="15" xfId="0" applyNumberFormat="1"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4" borderId="0" xfId="0" applyFont="1" applyFill="1" applyAlignment="1">
      <alignment horizontal="center"/>
    </xf>
    <xf numFmtId="0" fontId="2" fillId="4" borderId="0" xfId="0" applyFont="1" applyFill="1" applyAlignment="1">
      <alignment horizontal="center" wrapText="1"/>
    </xf>
    <xf numFmtId="0" fontId="2" fillId="4" borderId="0" xfId="0" applyFont="1" applyFill="1"/>
    <xf numFmtId="0" fontId="2" fillId="3" borderId="3" xfId="22" applyFont="1" applyFill="1" applyBorder="1" applyAlignment="1">
      <alignment horizontal="center" vertical="center"/>
      <protection/>
    </xf>
    <xf numFmtId="0" fontId="2" fillId="3" borderId="21" xfId="22" applyFont="1" applyFill="1" applyBorder="1" applyAlignment="1">
      <alignment horizontal="center" vertical="center"/>
      <protection/>
    </xf>
    <xf numFmtId="0" fontId="2" fillId="3" borderId="21" xfId="22" applyFont="1" applyFill="1" applyBorder="1" applyAlignment="1">
      <alignment horizontal="center" vertical="center" wrapText="1"/>
      <protection/>
    </xf>
    <xf numFmtId="1" fontId="2" fillId="3" borderId="21" xfId="22" applyNumberFormat="1" applyFont="1" applyFill="1" applyBorder="1" applyAlignment="1">
      <alignment horizontal="center" vertical="center" wrapText="1"/>
      <protection/>
    </xf>
    <xf numFmtId="0" fontId="3" fillId="5" borderId="2"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9" xfId="0" applyFont="1" applyFill="1" applyBorder="1" applyAlignment="1" applyProtection="1">
      <alignment horizontal="center" vertical="center" wrapText="1"/>
      <protection hidden="1"/>
    </xf>
    <xf numFmtId="0" fontId="3" fillId="0" borderId="12" xfId="0" applyFont="1" applyFill="1" applyBorder="1" applyAlignment="1" applyProtection="1">
      <alignment horizontal="left" vertical="center" wrapText="1"/>
      <protection hidden="1"/>
    </xf>
    <xf numFmtId="1" fontId="3" fillId="0" borderId="12" xfId="0" applyNumberFormat="1" applyFont="1" applyFill="1" applyBorder="1" applyAlignment="1" applyProtection="1">
      <alignment horizontal="center" vertical="center" wrapText="1"/>
      <protection hidden="1"/>
    </xf>
    <xf numFmtId="1" fontId="2" fillId="0" borderId="12" xfId="0" applyNumberFormat="1" applyFont="1" applyFill="1" applyBorder="1" applyAlignment="1">
      <alignment horizontal="center" vertical="center" wrapText="1"/>
    </xf>
    <xf numFmtId="3" fontId="3" fillId="2" borderId="12" xfId="0" applyNumberFormat="1" applyFont="1" applyFill="1" applyBorder="1" applyAlignment="1" applyProtection="1">
      <alignment horizontal="center" vertical="center" wrapText="1"/>
      <protection locked="0"/>
    </xf>
    <xf numFmtId="3" fontId="3" fillId="0" borderId="12" xfId="0" applyNumberFormat="1" applyFont="1" applyFill="1" applyBorder="1" applyAlignment="1" applyProtection="1">
      <alignment horizontal="center" vertical="center" wrapText="1"/>
      <protection hidden="1"/>
    </xf>
    <xf numFmtId="0" fontId="3" fillId="0" borderId="12" xfId="0" applyFont="1" applyFill="1" applyBorder="1" applyAlignment="1" applyProtection="1">
      <alignment horizontal="left" vertical="top" wrapText="1"/>
      <protection hidden="1"/>
    </xf>
    <xf numFmtId="0" fontId="2" fillId="0" borderId="8" xfId="0" applyFont="1" applyFill="1" applyBorder="1" applyAlignment="1">
      <alignment horizontal="centerContinuous" vertical="center" wrapText="1"/>
    </xf>
    <xf numFmtId="0" fontId="7" fillId="2" borderId="14" xfId="0" applyFont="1" applyFill="1" applyBorder="1" applyProtection="1">
      <protection hidden="1"/>
    </xf>
    <xf numFmtId="0" fontId="7" fillId="2" borderId="16" xfId="0" applyFont="1" applyFill="1" applyBorder="1" applyProtection="1">
      <protection hidden="1"/>
    </xf>
    <xf numFmtId="0" fontId="7" fillId="2" borderId="14" xfId="0" applyFont="1" applyFill="1" applyBorder="1" applyAlignment="1" applyProtection="1">
      <alignment horizontal="center"/>
      <protection hidden="1"/>
    </xf>
    <xf numFmtId="0" fontId="7" fillId="2" borderId="16" xfId="0" applyFont="1" applyFill="1" applyBorder="1" applyAlignment="1" applyProtection="1">
      <alignment horizontal="center"/>
      <protection hidden="1"/>
    </xf>
    <xf numFmtId="0" fontId="6" fillId="0" borderId="22" xfId="23" applyFont="1" applyBorder="1">
      <alignment/>
      <protection/>
    </xf>
    <xf numFmtId="0" fontId="8" fillId="0" borderId="22" xfId="0" applyFont="1" applyBorder="1"/>
    <xf numFmtId="0" fontId="6" fillId="0" borderId="23" xfId="23" applyFont="1" applyBorder="1">
      <alignment/>
      <protection/>
    </xf>
    <xf numFmtId="0" fontId="8" fillId="2" borderId="22" xfId="0" applyFont="1" applyFill="1" applyBorder="1"/>
    <xf numFmtId="0" fontId="6" fillId="2" borderId="23" xfId="23" applyFont="1" applyFill="1" applyBorder="1">
      <alignment/>
      <protection/>
    </xf>
    <xf numFmtId="0" fontId="9" fillId="0" borderId="22" xfId="23" applyFont="1" applyBorder="1">
      <alignment/>
      <protection/>
    </xf>
    <xf numFmtId="0" fontId="6" fillId="0" borderId="24" xfId="23" applyFont="1" applyBorder="1">
      <alignment/>
      <protection/>
    </xf>
    <xf numFmtId="0" fontId="9" fillId="2" borderId="22" xfId="23" applyFont="1" applyFill="1" applyBorder="1">
      <alignment/>
      <protection/>
    </xf>
    <xf numFmtId="0" fontId="9" fillId="2" borderId="23" xfId="23" applyFont="1" applyFill="1" applyBorder="1">
      <alignment/>
      <protection/>
    </xf>
    <xf numFmtId="0" fontId="6" fillId="2" borderId="22" xfId="23" applyFont="1" applyFill="1" applyBorder="1">
      <alignment/>
      <protection/>
    </xf>
    <xf numFmtId="0" fontId="10" fillId="0" borderId="1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1" fontId="10"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0" fontId="10" fillId="4" borderId="0" xfId="0" applyFont="1" applyFill="1"/>
    <xf numFmtId="0" fontId="10" fillId="0" borderId="0" xfId="0" applyFont="1"/>
    <xf numFmtId="0" fontId="7" fillId="2" borderId="25" xfId="0" applyFont="1" applyFill="1" applyBorder="1" applyAlignment="1" applyProtection="1">
      <alignment vertical="center"/>
      <protection hidden="1"/>
    </xf>
    <xf numFmtId="0" fontId="7" fillId="2" borderId="5" xfId="0" applyFont="1" applyFill="1" applyBorder="1" applyAlignment="1">
      <alignment vertical="center"/>
    </xf>
    <xf numFmtId="0" fontId="7" fillId="2" borderId="7" xfId="0" applyFont="1" applyFill="1" applyBorder="1" applyAlignment="1" applyProtection="1">
      <alignment vertical="center"/>
      <protection hidden="1"/>
    </xf>
    <xf numFmtId="0" fontId="7" fillId="2" borderId="26" xfId="0" applyFont="1" applyFill="1" applyBorder="1" applyAlignment="1">
      <alignment vertical="center"/>
    </xf>
  </cellXfs>
  <cellStyles count="10">
    <cellStyle name="Normal" xfId="0"/>
    <cellStyle name="Percent" xfId="15"/>
    <cellStyle name="Currency" xfId="16"/>
    <cellStyle name="Currency [0]" xfId="17"/>
    <cellStyle name="Comma" xfId="18"/>
    <cellStyle name="Comma [0]" xfId="19"/>
    <cellStyle name="normální 14" xfId="20"/>
    <cellStyle name="normální 5" xfId="21"/>
    <cellStyle name="Normální 2" xfId="22"/>
    <cellStyle name="Normální 3"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B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6"/>
  <sheetViews>
    <sheetView workbookViewId="0" topLeftCell="A1">
      <selection activeCell="C16" sqref="C16"/>
    </sheetView>
  </sheetViews>
  <sheetFormatPr defaultColWidth="9.140625" defaultRowHeight="12.75"/>
  <cols>
    <col min="1" max="1" width="17.8515625" style="9" bestFit="1" customWidth="1"/>
    <col min="2" max="2" width="23.421875" style="9" bestFit="1" customWidth="1"/>
    <col min="3" max="4" width="28.7109375" style="9" customWidth="1"/>
    <col min="5" max="256" width="9.140625" style="9" customWidth="1"/>
    <col min="257" max="257" width="17.8515625" style="9" bestFit="1" customWidth="1"/>
    <col min="258" max="258" width="23.421875" style="9" bestFit="1" customWidth="1"/>
    <col min="259" max="259" width="21.28125" style="9" bestFit="1" customWidth="1"/>
    <col min="260" max="512" width="9.140625" style="9" customWidth="1"/>
    <col min="513" max="513" width="17.8515625" style="9" bestFit="1" customWidth="1"/>
    <col min="514" max="514" width="23.421875" style="9" bestFit="1" customWidth="1"/>
    <col min="515" max="515" width="21.28125" style="9" bestFit="1" customWidth="1"/>
    <col min="516" max="768" width="9.140625" style="9" customWidth="1"/>
    <col min="769" max="769" width="17.8515625" style="9" bestFit="1" customWidth="1"/>
    <col min="770" max="770" width="23.421875" style="9" bestFit="1" customWidth="1"/>
    <col min="771" max="771" width="21.28125" style="9" bestFit="1" customWidth="1"/>
    <col min="772" max="1024" width="9.140625" style="9" customWidth="1"/>
    <col min="1025" max="1025" width="17.8515625" style="9" bestFit="1" customWidth="1"/>
    <col min="1026" max="1026" width="23.421875" style="9" bestFit="1" customWidth="1"/>
    <col min="1027" max="1027" width="21.28125" style="9" bestFit="1" customWidth="1"/>
    <col min="1028" max="1280" width="9.140625" style="9" customWidth="1"/>
    <col min="1281" max="1281" width="17.8515625" style="9" bestFit="1" customWidth="1"/>
    <col min="1282" max="1282" width="23.421875" style="9" bestFit="1" customWidth="1"/>
    <col min="1283" max="1283" width="21.28125" style="9" bestFit="1" customWidth="1"/>
    <col min="1284" max="1536" width="9.140625" style="9" customWidth="1"/>
    <col min="1537" max="1537" width="17.8515625" style="9" bestFit="1" customWidth="1"/>
    <col min="1538" max="1538" width="23.421875" style="9" bestFit="1" customWidth="1"/>
    <col min="1539" max="1539" width="21.28125" style="9" bestFit="1" customWidth="1"/>
    <col min="1540" max="1792" width="9.140625" style="9" customWidth="1"/>
    <col min="1793" max="1793" width="17.8515625" style="9" bestFit="1" customWidth="1"/>
    <col min="1794" max="1794" width="23.421875" style="9" bestFit="1" customWidth="1"/>
    <col min="1795" max="1795" width="21.28125" style="9" bestFit="1" customWidth="1"/>
    <col min="1796" max="2048" width="9.140625" style="9" customWidth="1"/>
    <col min="2049" max="2049" width="17.8515625" style="9" bestFit="1" customWidth="1"/>
    <col min="2050" max="2050" width="23.421875" style="9" bestFit="1" customWidth="1"/>
    <col min="2051" max="2051" width="21.28125" style="9" bestFit="1" customWidth="1"/>
    <col min="2052" max="2304" width="9.140625" style="9" customWidth="1"/>
    <col min="2305" max="2305" width="17.8515625" style="9" bestFit="1" customWidth="1"/>
    <col min="2306" max="2306" width="23.421875" style="9" bestFit="1" customWidth="1"/>
    <col min="2307" max="2307" width="21.28125" style="9" bestFit="1" customWidth="1"/>
    <col min="2308" max="2560" width="9.140625" style="9" customWidth="1"/>
    <col min="2561" max="2561" width="17.8515625" style="9" bestFit="1" customWidth="1"/>
    <col min="2562" max="2562" width="23.421875" style="9" bestFit="1" customWidth="1"/>
    <col min="2563" max="2563" width="21.28125" style="9" bestFit="1" customWidth="1"/>
    <col min="2564" max="2816" width="9.140625" style="9" customWidth="1"/>
    <col min="2817" max="2817" width="17.8515625" style="9" bestFit="1" customWidth="1"/>
    <col min="2818" max="2818" width="23.421875" style="9" bestFit="1" customWidth="1"/>
    <col min="2819" max="2819" width="21.28125" style="9" bestFit="1" customWidth="1"/>
    <col min="2820" max="3072" width="9.140625" style="9" customWidth="1"/>
    <col min="3073" max="3073" width="17.8515625" style="9" bestFit="1" customWidth="1"/>
    <col min="3074" max="3074" width="23.421875" style="9" bestFit="1" customWidth="1"/>
    <col min="3075" max="3075" width="21.28125" style="9" bestFit="1" customWidth="1"/>
    <col min="3076" max="3328" width="9.140625" style="9" customWidth="1"/>
    <col min="3329" max="3329" width="17.8515625" style="9" bestFit="1" customWidth="1"/>
    <col min="3330" max="3330" width="23.421875" style="9" bestFit="1" customWidth="1"/>
    <col min="3331" max="3331" width="21.28125" style="9" bestFit="1" customWidth="1"/>
    <col min="3332" max="3584" width="9.140625" style="9" customWidth="1"/>
    <col min="3585" max="3585" width="17.8515625" style="9" bestFit="1" customWidth="1"/>
    <col min="3586" max="3586" width="23.421875" style="9" bestFit="1" customWidth="1"/>
    <col min="3587" max="3587" width="21.28125" style="9" bestFit="1" customWidth="1"/>
    <col min="3588" max="3840" width="9.140625" style="9" customWidth="1"/>
    <col min="3841" max="3841" width="17.8515625" style="9" bestFit="1" customWidth="1"/>
    <col min="3842" max="3842" width="23.421875" style="9" bestFit="1" customWidth="1"/>
    <col min="3843" max="3843" width="21.28125" style="9" bestFit="1" customWidth="1"/>
    <col min="3844" max="4096" width="9.140625" style="9" customWidth="1"/>
    <col min="4097" max="4097" width="17.8515625" style="9" bestFit="1" customWidth="1"/>
    <col min="4098" max="4098" width="23.421875" style="9" bestFit="1" customWidth="1"/>
    <col min="4099" max="4099" width="21.28125" style="9" bestFit="1" customWidth="1"/>
    <col min="4100" max="4352" width="9.140625" style="9" customWidth="1"/>
    <col min="4353" max="4353" width="17.8515625" style="9" bestFit="1" customWidth="1"/>
    <col min="4354" max="4354" width="23.421875" style="9" bestFit="1" customWidth="1"/>
    <col min="4355" max="4355" width="21.28125" style="9" bestFit="1" customWidth="1"/>
    <col min="4356" max="4608" width="9.140625" style="9" customWidth="1"/>
    <col min="4609" max="4609" width="17.8515625" style="9" bestFit="1" customWidth="1"/>
    <col min="4610" max="4610" width="23.421875" style="9" bestFit="1" customWidth="1"/>
    <col min="4611" max="4611" width="21.28125" style="9" bestFit="1" customWidth="1"/>
    <col min="4612" max="4864" width="9.140625" style="9" customWidth="1"/>
    <col min="4865" max="4865" width="17.8515625" style="9" bestFit="1" customWidth="1"/>
    <col min="4866" max="4866" width="23.421875" style="9" bestFit="1" customWidth="1"/>
    <col min="4867" max="4867" width="21.28125" style="9" bestFit="1" customWidth="1"/>
    <col min="4868" max="5120" width="9.140625" style="9" customWidth="1"/>
    <col min="5121" max="5121" width="17.8515625" style="9" bestFit="1" customWidth="1"/>
    <col min="5122" max="5122" width="23.421875" style="9" bestFit="1" customWidth="1"/>
    <col min="5123" max="5123" width="21.28125" style="9" bestFit="1" customWidth="1"/>
    <col min="5124" max="5376" width="9.140625" style="9" customWidth="1"/>
    <col min="5377" max="5377" width="17.8515625" style="9" bestFit="1" customWidth="1"/>
    <col min="5378" max="5378" width="23.421875" style="9" bestFit="1" customWidth="1"/>
    <col min="5379" max="5379" width="21.28125" style="9" bestFit="1" customWidth="1"/>
    <col min="5380" max="5632" width="9.140625" style="9" customWidth="1"/>
    <col min="5633" max="5633" width="17.8515625" style="9" bestFit="1" customWidth="1"/>
    <col min="5634" max="5634" width="23.421875" style="9" bestFit="1" customWidth="1"/>
    <col min="5635" max="5635" width="21.28125" style="9" bestFit="1" customWidth="1"/>
    <col min="5636" max="5888" width="9.140625" style="9" customWidth="1"/>
    <col min="5889" max="5889" width="17.8515625" style="9" bestFit="1" customWidth="1"/>
    <col min="5890" max="5890" width="23.421875" style="9" bestFit="1" customWidth="1"/>
    <col min="5891" max="5891" width="21.28125" style="9" bestFit="1" customWidth="1"/>
    <col min="5892" max="6144" width="9.140625" style="9" customWidth="1"/>
    <col min="6145" max="6145" width="17.8515625" style="9" bestFit="1" customWidth="1"/>
    <col min="6146" max="6146" width="23.421875" style="9" bestFit="1" customWidth="1"/>
    <col min="6147" max="6147" width="21.28125" style="9" bestFit="1" customWidth="1"/>
    <col min="6148" max="6400" width="9.140625" style="9" customWidth="1"/>
    <col min="6401" max="6401" width="17.8515625" style="9" bestFit="1" customWidth="1"/>
    <col min="6402" max="6402" width="23.421875" style="9" bestFit="1" customWidth="1"/>
    <col min="6403" max="6403" width="21.28125" style="9" bestFit="1" customWidth="1"/>
    <col min="6404" max="6656" width="9.140625" style="9" customWidth="1"/>
    <col min="6657" max="6657" width="17.8515625" style="9" bestFit="1" customWidth="1"/>
    <col min="6658" max="6658" width="23.421875" style="9" bestFit="1" customWidth="1"/>
    <col min="6659" max="6659" width="21.28125" style="9" bestFit="1" customWidth="1"/>
    <col min="6660" max="6912" width="9.140625" style="9" customWidth="1"/>
    <col min="6913" max="6913" width="17.8515625" style="9" bestFit="1" customWidth="1"/>
    <col min="6914" max="6914" width="23.421875" style="9" bestFit="1" customWidth="1"/>
    <col min="6915" max="6915" width="21.28125" style="9" bestFit="1" customWidth="1"/>
    <col min="6916" max="7168" width="9.140625" style="9" customWidth="1"/>
    <col min="7169" max="7169" width="17.8515625" style="9" bestFit="1" customWidth="1"/>
    <col min="7170" max="7170" width="23.421875" style="9" bestFit="1" customWidth="1"/>
    <col min="7171" max="7171" width="21.28125" style="9" bestFit="1" customWidth="1"/>
    <col min="7172" max="7424" width="9.140625" style="9" customWidth="1"/>
    <col min="7425" max="7425" width="17.8515625" style="9" bestFit="1" customWidth="1"/>
    <col min="7426" max="7426" width="23.421875" style="9" bestFit="1" customWidth="1"/>
    <col min="7427" max="7427" width="21.28125" style="9" bestFit="1" customWidth="1"/>
    <col min="7428" max="7680" width="9.140625" style="9" customWidth="1"/>
    <col min="7681" max="7681" width="17.8515625" style="9" bestFit="1" customWidth="1"/>
    <col min="7682" max="7682" width="23.421875" style="9" bestFit="1" customWidth="1"/>
    <col min="7683" max="7683" width="21.28125" style="9" bestFit="1" customWidth="1"/>
    <col min="7684" max="7936" width="9.140625" style="9" customWidth="1"/>
    <col min="7937" max="7937" width="17.8515625" style="9" bestFit="1" customWidth="1"/>
    <col min="7938" max="7938" width="23.421875" style="9" bestFit="1" customWidth="1"/>
    <col min="7939" max="7939" width="21.28125" style="9" bestFit="1" customWidth="1"/>
    <col min="7940" max="8192" width="9.140625" style="9" customWidth="1"/>
    <col min="8193" max="8193" width="17.8515625" style="9" bestFit="1" customWidth="1"/>
    <col min="8194" max="8194" width="23.421875" style="9" bestFit="1" customWidth="1"/>
    <col min="8195" max="8195" width="21.28125" style="9" bestFit="1" customWidth="1"/>
    <col min="8196" max="8448" width="9.140625" style="9" customWidth="1"/>
    <col min="8449" max="8449" width="17.8515625" style="9" bestFit="1" customWidth="1"/>
    <col min="8450" max="8450" width="23.421875" style="9" bestFit="1" customWidth="1"/>
    <col min="8451" max="8451" width="21.28125" style="9" bestFit="1" customWidth="1"/>
    <col min="8452" max="8704" width="9.140625" style="9" customWidth="1"/>
    <col min="8705" max="8705" width="17.8515625" style="9" bestFit="1" customWidth="1"/>
    <col min="8706" max="8706" width="23.421875" style="9" bestFit="1" customWidth="1"/>
    <col min="8707" max="8707" width="21.28125" style="9" bestFit="1" customWidth="1"/>
    <col min="8708" max="8960" width="9.140625" style="9" customWidth="1"/>
    <col min="8961" max="8961" width="17.8515625" style="9" bestFit="1" customWidth="1"/>
    <col min="8962" max="8962" width="23.421875" style="9" bestFit="1" customWidth="1"/>
    <col min="8963" max="8963" width="21.28125" style="9" bestFit="1" customWidth="1"/>
    <col min="8964" max="9216" width="9.140625" style="9" customWidth="1"/>
    <col min="9217" max="9217" width="17.8515625" style="9" bestFit="1" customWidth="1"/>
    <col min="9218" max="9218" width="23.421875" style="9" bestFit="1" customWidth="1"/>
    <col min="9219" max="9219" width="21.28125" style="9" bestFit="1" customWidth="1"/>
    <col min="9220" max="9472" width="9.140625" style="9" customWidth="1"/>
    <col min="9473" max="9473" width="17.8515625" style="9" bestFit="1" customWidth="1"/>
    <col min="9474" max="9474" width="23.421875" style="9" bestFit="1" customWidth="1"/>
    <col min="9475" max="9475" width="21.28125" style="9" bestFit="1" customWidth="1"/>
    <col min="9476" max="9728" width="9.140625" style="9" customWidth="1"/>
    <col min="9729" max="9729" width="17.8515625" style="9" bestFit="1" customWidth="1"/>
    <col min="9730" max="9730" width="23.421875" style="9" bestFit="1" customWidth="1"/>
    <col min="9731" max="9731" width="21.28125" style="9" bestFit="1" customWidth="1"/>
    <col min="9732" max="9984" width="9.140625" style="9" customWidth="1"/>
    <col min="9985" max="9985" width="17.8515625" style="9" bestFit="1" customWidth="1"/>
    <col min="9986" max="9986" width="23.421875" style="9" bestFit="1" customWidth="1"/>
    <col min="9987" max="9987" width="21.28125" style="9" bestFit="1" customWidth="1"/>
    <col min="9988" max="10240" width="9.140625" style="9" customWidth="1"/>
    <col min="10241" max="10241" width="17.8515625" style="9" bestFit="1" customWidth="1"/>
    <col min="10242" max="10242" width="23.421875" style="9" bestFit="1" customWidth="1"/>
    <col min="10243" max="10243" width="21.28125" style="9" bestFit="1" customWidth="1"/>
    <col min="10244" max="10496" width="9.140625" style="9" customWidth="1"/>
    <col min="10497" max="10497" width="17.8515625" style="9" bestFit="1" customWidth="1"/>
    <col min="10498" max="10498" width="23.421875" style="9" bestFit="1" customWidth="1"/>
    <col min="10499" max="10499" width="21.28125" style="9" bestFit="1" customWidth="1"/>
    <col min="10500" max="10752" width="9.140625" style="9" customWidth="1"/>
    <col min="10753" max="10753" width="17.8515625" style="9" bestFit="1" customWidth="1"/>
    <col min="10754" max="10754" width="23.421875" style="9" bestFit="1" customWidth="1"/>
    <col min="10755" max="10755" width="21.28125" style="9" bestFit="1" customWidth="1"/>
    <col min="10756" max="11008" width="9.140625" style="9" customWidth="1"/>
    <col min="11009" max="11009" width="17.8515625" style="9" bestFit="1" customWidth="1"/>
    <col min="11010" max="11010" width="23.421875" style="9" bestFit="1" customWidth="1"/>
    <col min="11011" max="11011" width="21.28125" style="9" bestFit="1" customWidth="1"/>
    <col min="11012" max="11264" width="9.140625" style="9" customWidth="1"/>
    <col min="11265" max="11265" width="17.8515625" style="9" bestFit="1" customWidth="1"/>
    <col min="11266" max="11266" width="23.421875" style="9" bestFit="1" customWidth="1"/>
    <col min="11267" max="11267" width="21.28125" style="9" bestFit="1" customWidth="1"/>
    <col min="11268" max="11520" width="9.140625" style="9" customWidth="1"/>
    <col min="11521" max="11521" width="17.8515625" style="9" bestFit="1" customWidth="1"/>
    <col min="11522" max="11522" width="23.421875" style="9" bestFit="1" customWidth="1"/>
    <col min="11523" max="11523" width="21.28125" style="9" bestFit="1" customWidth="1"/>
    <col min="11524" max="11776" width="9.140625" style="9" customWidth="1"/>
    <col min="11777" max="11777" width="17.8515625" style="9" bestFit="1" customWidth="1"/>
    <col min="11778" max="11778" width="23.421875" style="9" bestFit="1" customWidth="1"/>
    <col min="11779" max="11779" width="21.28125" style="9" bestFit="1" customWidth="1"/>
    <col min="11780" max="12032" width="9.140625" style="9" customWidth="1"/>
    <col min="12033" max="12033" width="17.8515625" style="9" bestFit="1" customWidth="1"/>
    <col min="12034" max="12034" width="23.421875" style="9" bestFit="1" customWidth="1"/>
    <col min="12035" max="12035" width="21.28125" style="9" bestFit="1" customWidth="1"/>
    <col min="12036" max="12288" width="9.140625" style="9" customWidth="1"/>
    <col min="12289" max="12289" width="17.8515625" style="9" bestFit="1" customWidth="1"/>
    <col min="12290" max="12290" width="23.421875" style="9" bestFit="1" customWidth="1"/>
    <col min="12291" max="12291" width="21.28125" style="9" bestFit="1" customWidth="1"/>
    <col min="12292" max="12544" width="9.140625" style="9" customWidth="1"/>
    <col min="12545" max="12545" width="17.8515625" style="9" bestFit="1" customWidth="1"/>
    <col min="12546" max="12546" width="23.421875" style="9" bestFit="1" customWidth="1"/>
    <col min="12547" max="12547" width="21.28125" style="9" bestFit="1" customWidth="1"/>
    <col min="12548" max="12800" width="9.140625" style="9" customWidth="1"/>
    <col min="12801" max="12801" width="17.8515625" style="9" bestFit="1" customWidth="1"/>
    <col min="12802" max="12802" width="23.421875" style="9" bestFit="1" customWidth="1"/>
    <col min="12803" max="12803" width="21.28125" style="9" bestFit="1" customWidth="1"/>
    <col min="12804" max="13056" width="9.140625" style="9" customWidth="1"/>
    <col min="13057" max="13057" width="17.8515625" style="9" bestFit="1" customWidth="1"/>
    <col min="13058" max="13058" width="23.421875" style="9" bestFit="1" customWidth="1"/>
    <col min="13059" max="13059" width="21.28125" style="9" bestFit="1" customWidth="1"/>
    <col min="13060" max="13312" width="9.140625" style="9" customWidth="1"/>
    <col min="13313" max="13313" width="17.8515625" style="9" bestFit="1" customWidth="1"/>
    <col min="13314" max="13314" width="23.421875" style="9" bestFit="1" customWidth="1"/>
    <col min="13315" max="13315" width="21.28125" style="9" bestFit="1" customWidth="1"/>
    <col min="13316" max="13568" width="9.140625" style="9" customWidth="1"/>
    <col min="13569" max="13569" width="17.8515625" style="9" bestFit="1" customWidth="1"/>
    <col min="13570" max="13570" width="23.421875" style="9" bestFit="1" customWidth="1"/>
    <col min="13571" max="13571" width="21.28125" style="9" bestFit="1" customWidth="1"/>
    <col min="13572" max="13824" width="9.140625" style="9" customWidth="1"/>
    <col min="13825" max="13825" width="17.8515625" style="9" bestFit="1" customWidth="1"/>
    <col min="13826" max="13826" width="23.421875" style="9" bestFit="1" customWidth="1"/>
    <col min="13827" max="13827" width="21.28125" style="9" bestFit="1" customWidth="1"/>
    <col min="13828" max="14080" width="9.140625" style="9" customWidth="1"/>
    <col min="14081" max="14081" width="17.8515625" style="9" bestFit="1" customWidth="1"/>
    <col min="14082" max="14082" width="23.421875" style="9" bestFit="1" customWidth="1"/>
    <col min="14083" max="14083" width="21.28125" style="9" bestFit="1" customWidth="1"/>
    <col min="14084" max="14336" width="9.140625" style="9" customWidth="1"/>
    <col min="14337" max="14337" width="17.8515625" style="9" bestFit="1" customWidth="1"/>
    <col min="14338" max="14338" width="23.421875" style="9" bestFit="1" customWidth="1"/>
    <col min="14339" max="14339" width="21.28125" style="9" bestFit="1" customWidth="1"/>
    <col min="14340" max="14592" width="9.140625" style="9" customWidth="1"/>
    <col min="14593" max="14593" width="17.8515625" style="9" bestFit="1" customWidth="1"/>
    <col min="14594" max="14594" width="23.421875" style="9" bestFit="1" customWidth="1"/>
    <col min="14595" max="14595" width="21.28125" style="9" bestFit="1" customWidth="1"/>
    <col min="14596" max="14848" width="9.140625" style="9" customWidth="1"/>
    <col min="14849" max="14849" width="17.8515625" style="9" bestFit="1" customWidth="1"/>
    <col min="14850" max="14850" width="23.421875" style="9" bestFit="1" customWidth="1"/>
    <col min="14851" max="14851" width="21.28125" style="9" bestFit="1" customWidth="1"/>
    <col min="14852" max="15104" width="9.140625" style="9" customWidth="1"/>
    <col min="15105" max="15105" width="17.8515625" style="9" bestFit="1" customWidth="1"/>
    <col min="15106" max="15106" width="23.421875" style="9" bestFit="1" customWidth="1"/>
    <col min="15107" max="15107" width="21.28125" style="9" bestFit="1" customWidth="1"/>
    <col min="15108" max="15360" width="9.140625" style="9" customWidth="1"/>
    <col min="15361" max="15361" width="17.8515625" style="9" bestFit="1" customWidth="1"/>
    <col min="15362" max="15362" width="23.421875" style="9" bestFit="1" customWidth="1"/>
    <col min="15363" max="15363" width="21.28125" style="9" bestFit="1" customWidth="1"/>
    <col min="15364" max="15616" width="9.140625" style="9" customWidth="1"/>
    <col min="15617" max="15617" width="17.8515625" style="9" bestFit="1" customWidth="1"/>
    <col min="15618" max="15618" width="23.421875" style="9" bestFit="1" customWidth="1"/>
    <col min="15619" max="15619" width="21.28125" style="9" bestFit="1" customWidth="1"/>
    <col min="15620" max="15872" width="9.140625" style="9" customWidth="1"/>
    <col min="15873" max="15873" width="17.8515625" style="9" bestFit="1" customWidth="1"/>
    <col min="15874" max="15874" width="23.421875" style="9" bestFit="1" customWidth="1"/>
    <col min="15875" max="15875" width="21.28125" style="9" bestFit="1" customWidth="1"/>
    <col min="15876" max="16128" width="9.140625" style="9" customWidth="1"/>
    <col min="16129" max="16129" width="17.8515625" style="9" bestFit="1" customWidth="1"/>
    <col min="16130" max="16130" width="23.421875" style="9" bestFit="1" customWidth="1"/>
    <col min="16131" max="16131" width="21.28125" style="9" bestFit="1" customWidth="1"/>
    <col min="16132" max="16384" width="9.140625" style="9" customWidth="1"/>
  </cols>
  <sheetData>
    <row r="3" spans="1:4" ht="12.75">
      <c r="A3" s="83" t="s">
        <v>160</v>
      </c>
      <c r="B3" s="84"/>
      <c r="C3" s="83" t="s">
        <v>161</v>
      </c>
      <c r="D3" s="84"/>
    </row>
    <row r="4" spans="1:4" ht="12.75">
      <c r="A4" s="81" t="s">
        <v>162</v>
      </c>
      <c r="B4" s="82"/>
      <c r="C4" s="81" t="s">
        <v>163</v>
      </c>
      <c r="D4" s="82"/>
    </row>
    <row r="6" spans="1:4" ht="12.75">
      <c r="A6" s="85" t="s">
        <v>164</v>
      </c>
      <c r="B6" s="86"/>
      <c r="C6" s="86"/>
      <c r="D6" s="82"/>
    </row>
    <row r="7" spans="1:4" ht="12.75">
      <c r="A7" s="80" t="s">
        <v>165</v>
      </c>
      <c r="B7" s="82"/>
      <c r="C7" s="87"/>
      <c r="D7" s="88"/>
    </row>
    <row r="8" spans="1:4" ht="12.75">
      <c r="A8" s="80" t="s">
        <v>166</v>
      </c>
      <c r="B8" s="82"/>
      <c r="C8" s="89"/>
      <c r="D8" s="84"/>
    </row>
    <row r="9" spans="1:4" ht="12.75">
      <c r="A9" s="80" t="s">
        <v>167</v>
      </c>
      <c r="B9" s="82"/>
      <c r="C9" s="89"/>
      <c r="D9" s="84"/>
    </row>
    <row r="11" ht="16.5" thickBot="1"/>
    <row r="12" spans="1:4" ht="16.5" thickBot="1">
      <c r="A12" s="76" t="s">
        <v>150</v>
      </c>
      <c r="B12" s="77" t="s">
        <v>151</v>
      </c>
      <c r="C12" s="78" t="s">
        <v>158</v>
      </c>
      <c r="D12" s="79" t="s">
        <v>159</v>
      </c>
    </row>
    <row r="13" spans="1:4" ht="12.75">
      <c r="A13" s="98" t="s">
        <v>148</v>
      </c>
      <c r="B13" s="10" t="s">
        <v>152</v>
      </c>
      <c r="C13" s="11">
        <f>SUMIF('pracovní nábytek'!G:G,"&lt;=40000",'pracovní nábytek'!H:H)</f>
        <v>0</v>
      </c>
      <c r="D13" s="12">
        <f>1.21*C13</f>
        <v>0</v>
      </c>
    </row>
    <row r="14" spans="1:4" ht="12.75">
      <c r="A14" s="99"/>
      <c r="B14" s="13" t="s">
        <v>153</v>
      </c>
      <c r="C14" s="14">
        <f>SUMIF('pracovní nábytek'!G:G,"&gt;40000",'pracovní nábytek'!H:H)</f>
        <v>0</v>
      </c>
      <c r="D14" s="15">
        <f aca="true" t="shared" si="0" ref="D14:D16">1.21*C14</f>
        <v>0</v>
      </c>
    </row>
    <row r="15" spans="1:4" ht="12.75">
      <c r="A15" s="100" t="s">
        <v>149</v>
      </c>
      <c r="B15" s="16" t="s">
        <v>152</v>
      </c>
      <c r="C15" s="17">
        <f>SUMIF('laboratorní nábytek'!H:H,"&lt;=40000",'laboratorní nábytek'!I:I)</f>
        <v>0</v>
      </c>
      <c r="D15" s="18">
        <f t="shared" si="0"/>
        <v>0</v>
      </c>
    </row>
    <row r="16" spans="1:4" ht="16.5" thickBot="1">
      <c r="A16" s="101"/>
      <c r="B16" s="19" t="s">
        <v>153</v>
      </c>
      <c r="C16" s="20">
        <f>SUMIF('laboratorní nábytek'!H:H,"&gt;40000",'laboratorní nábytek'!I:I)</f>
        <v>0</v>
      </c>
      <c r="D16" s="21">
        <f t="shared" si="0"/>
        <v>0</v>
      </c>
    </row>
  </sheetData>
  <sheetProtection algorithmName="SHA-512" hashValue="aSIq8j14mdZiPwbJk/K9WfKf3XoGpPV3cOI4N3DT3trNZ6qRnmsM4tpCXrF6E3e7Jc3Y9p1U6CMFOIq56s+4oQ==" saltValue="jB5XfSuzaRGsMJZf+encxA==" spinCount="100000" sheet="1" objects="1" scenarios="1"/>
  <protectedRanges>
    <protectedRange sqref="C7:D9" name="Oblast1"/>
  </protectedRanges>
  <mergeCells count="2">
    <mergeCell ref="A13:A14"/>
    <mergeCell ref="A15:A16"/>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1"/>
  <sheetViews>
    <sheetView zoomScale="90" zoomScaleNormal="90" workbookViewId="0" topLeftCell="A1">
      <pane xSplit="8" ySplit="1" topLeftCell="I2" activePane="bottomRight" state="frozen"/>
      <selection pane="topRight" activeCell="J1" sqref="J1"/>
      <selection pane="bottomLeft" activeCell="A4" sqref="A4"/>
      <selection pane="bottomRight" activeCell="H1" sqref="H1"/>
    </sheetView>
  </sheetViews>
  <sheetFormatPr defaultColWidth="9.140625" defaultRowHeight="12.75"/>
  <cols>
    <col min="1" max="1" width="3.7109375" style="1" bestFit="1" customWidth="1"/>
    <col min="2" max="2" width="95.8515625" style="1" bestFit="1" customWidth="1"/>
    <col min="3" max="3" width="115.57421875" style="3" customWidth="1"/>
    <col min="4" max="4" width="23.140625" style="1" customWidth="1"/>
    <col min="5" max="5" width="7.421875" style="1" customWidth="1"/>
    <col min="6" max="6" width="8.28125" style="1" customWidth="1"/>
    <col min="7" max="8" width="16.57421875" style="1" customWidth="1"/>
    <col min="9" max="51" width="9.140625" style="58" customWidth="1"/>
    <col min="52" max="16384" width="9.140625" style="1" customWidth="1"/>
  </cols>
  <sheetData>
    <row r="1" spans="1:8" ht="26.25" thickBot="1">
      <c r="A1" s="54" t="s">
        <v>55</v>
      </c>
      <c r="B1" s="50" t="s">
        <v>50</v>
      </c>
      <c r="C1" s="51" t="s">
        <v>0</v>
      </c>
      <c r="D1" s="51" t="s">
        <v>85</v>
      </c>
      <c r="E1" s="51" t="s">
        <v>1</v>
      </c>
      <c r="F1" s="52" t="s">
        <v>2</v>
      </c>
      <c r="G1" s="51" t="s">
        <v>156</v>
      </c>
      <c r="H1" s="53" t="s">
        <v>157</v>
      </c>
    </row>
    <row r="2" spans="1:8" ht="38.25">
      <c r="A2" s="55">
        <v>1</v>
      </c>
      <c r="B2" s="44" t="s">
        <v>27</v>
      </c>
      <c r="C2" s="45" t="s">
        <v>169</v>
      </c>
      <c r="D2" s="46" t="s">
        <v>26</v>
      </c>
      <c r="E2" s="46" t="s">
        <v>3</v>
      </c>
      <c r="F2" s="47">
        <v>25</v>
      </c>
      <c r="G2" s="48"/>
      <c r="H2" s="49">
        <f>F2*G2</f>
        <v>0</v>
      </c>
    </row>
    <row r="3" spans="1:8" ht="12.75">
      <c r="A3" s="56">
        <f>A2+1</f>
        <v>2</v>
      </c>
      <c r="B3" s="34" t="s">
        <v>56</v>
      </c>
      <c r="C3" s="25" t="s">
        <v>57</v>
      </c>
      <c r="D3" s="29" t="s">
        <v>72</v>
      </c>
      <c r="E3" s="29" t="s">
        <v>3</v>
      </c>
      <c r="F3" s="27">
        <v>8</v>
      </c>
      <c r="G3" s="28"/>
      <c r="H3" s="35">
        <f aca="true" t="shared" si="0" ref="H3:H55">F3*G3</f>
        <v>0</v>
      </c>
    </row>
    <row r="4" spans="1:8" ht="12.75">
      <c r="A4" s="56">
        <f aca="true" t="shared" si="1" ref="A4:A55">A3+1</f>
        <v>3</v>
      </c>
      <c r="B4" s="34" t="s">
        <v>74</v>
      </c>
      <c r="C4" s="25" t="s">
        <v>75</v>
      </c>
      <c r="D4" s="29" t="s">
        <v>73</v>
      </c>
      <c r="E4" s="29" t="s">
        <v>3</v>
      </c>
      <c r="F4" s="27">
        <v>7</v>
      </c>
      <c r="G4" s="28"/>
      <c r="H4" s="35">
        <f t="shared" si="0"/>
        <v>0</v>
      </c>
    </row>
    <row r="5" spans="1:8" ht="25.5">
      <c r="A5" s="56">
        <f t="shared" si="1"/>
        <v>4</v>
      </c>
      <c r="B5" s="34" t="s">
        <v>59</v>
      </c>
      <c r="C5" s="25" t="s">
        <v>170</v>
      </c>
      <c r="D5" s="26"/>
      <c r="E5" s="29" t="s">
        <v>3</v>
      </c>
      <c r="F5" s="27">
        <v>53</v>
      </c>
      <c r="G5" s="28"/>
      <c r="H5" s="35">
        <f t="shared" si="0"/>
        <v>0</v>
      </c>
    </row>
    <row r="6" spans="1:8" ht="25.5">
      <c r="A6" s="56">
        <f t="shared" si="1"/>
        <v>5</v>
      </c>
      <c r="B6" s="34" t="s">
        <v>42</v>
      </c>
      <c r="C6" s="25" t="s">
        <v>171</v>
      </c>
      <c r="D6" s="26"/>
      <c r="E6" s="29" t="s">
        <v>3</v>
      </c>
      <c r="F6" s="27">
        <v>165</v>
      </c>
      <c r="G6" s="28"/>
      <c r="H6" s="35">
        <f t="shared" si="0"/>
        <v>0</v>
      </c>
    </row>
    <row r="7" spans="1:8" ht="25.5">
      <c r="A7" s="56">
        <f t="shared" si="1"/>
        <v>6</v>
      </c>
      <c r="B7" s="34" t="s">
        <v>40</v>
      </c>
      <c r="C7" s="25" t="s">
        <v>172</v>
      </c>
      <c r="D7" s="29" t="s">
        <v>76</v>
      </c>
      <c r="E7" s="29" t="s">
        <v>3</v>
      </c>
      <c r="F7" s="27">
        <v>9</v>
      </c>
      <c r="G7" s="28"/>
      <c r="H7" s="35">
        <f t="shared" si="0"/>
        <v>0</v>
      </c>
    </row>
    <row r="8" spans="1:8" ht="25.5">
      <c r="A8" s="56">
        <f t="shared" si="1"/>
        <v>7</v>
      </c>
      <c r="B8" s="34" t="s">
        <v>41</v>
      </c>
      <c r="C8" s="25" t="s">
        <v>173</v>
      </c>
      <c r="D8" s="29" t="s">
        <v>77</v>
      </c>
      <c r="E8" s="29" t="s">
        <v>3</v>
      </c>
      <c r="F8" s="27">
        <v>54</v>
      </c>
      <c r="G8" s="28"/>
      <c r="H8" s="35">
        <f t="shared" si="0"/>
        <v>0</v>
      </c>
    </row>
    <row r="9" spans="1:8" ht="12.75">
      <c r="A9" s="56">
        <f t="shared" si="1"/>
        <v>8</v>
      </c>
      <c r="B9" s="34" t="s">
        <v>12</v>
      </c>
      <c r="C9" s="25" t="s">
        <v>174</v>
      </c>
      <c r="D9" s="29" t="s">
        <v>63</v>
      </c>
      <c r="E9" s="29" t="s">
        <v>3</v>
      </c>
      <c r="F9" s="27">
        <v>31</v>
      </c>
      <c r="G9" s="28"/>
      <c r="H9" s="35">
        <f t="shared" si="0"/>
        <v>0</v>
      </c>
    </row>
    <row r="10" spans="1:8" ht="12.75">
      <c r="A10" s="56">
        <f t="shared" si="1"/>
        <v>9</v>
      </c>
      <c r="B10" s="34" t="s">
        <v>44</v>
      </c>
      <c r="C10" s="25" t="s">
        <v>64</v>
      </c>
      <c r="D10" s="29" t="s">
        <v>14</v>
      </c>
      <c r="E10" s="29" t="s">
        <v>3</v>
      </c>
      <c r="F10" s="27">
        <v>4</v>
      </c>
      <c r="G10" s="28"/>
      <c r="H10" s="35">
        <f t="shared" si="0"/>
        <v>0</v>
      </c>
    </row>
    <row r="11" spans="1:8" ht="12.75">
      <c r="A11" s="56">
        <f t="shared" si="1"/>
        <v>10</v>
      </c>
      <c r="B11" s="34" t="s">
        <v>67</v>
      </c>
      <c r="C11" s="25" t="s">
        <v>175</v>
      </c>
      <c r="D11" s="29" t="s">
        <v>68</v>
      </c>
      <c r="E11" s="29" t="s">
        <v>3</v>
      </c>
      <c r="F11" s="27">
        <v>7</v>
      </c>
      <c r="G11" s="28"/>
      <c r="H11" s="35">
        <f t="shared" si="0"/>
        <v>0</v>
      </c>
    </row>
    <row r="12" spans="1:8" ht="38.25">
      <c r="A12" s="56">
        <f t="shared" si="1"/>
        <v>11</v>
      </c>
      <c r="B12" s="34" t="s">
        <v>38</v>
      </c>
      <c r="C12" s="25" t="s">
        <v>176</v>
      </c>
      <c r="D12" s="26" t="s">
        <v>17</v>
      </c>
      <c r="E12" s="26" t="s">
        <v>3</v>
      </c>
      <c r="F12" s="27">
        <v>58</v>
      </c>
      <c r="G12" s="28"/>
      <c r="H12" s="35">
        <f t="shared" si="0"/>
        <v>0</v>
      </c>
    </row>
    <row r="13" spans="1:8" ht="38.25">
      <c r="A13" s="56">
        <f t="shared" si="1"/>
        <v>12</v>
      </c>
      <c r="B13" s="34" t="s">
        <v>37</v>
      </c>
      <c r="C13" s="25" t="s">
        <v>176</v>
      </c>
      <c r="D13" s="26" t="s">
        <v>19</v>
      </c>
      <c r="E13" s="26" t="s">
        <v>3</v>
      </c>
      <c r="F13" s="27">
        <v>1</v>
      </c>
      <c r="G13" s="28"/>
      <c r="H13" s="35">
        <f t="shared" si="0"/>
        <v>0</v>
      </c>
    </row>
    <row r="14" spans="1:8" ht="38.25">
      <c r="A14" s="56">
        <f t="shared" si="1"/>
        <v>13</v>
      </c>
      <c r="B14" s="34" t="s">
        <v>69</v>
      </c>
      <c r="C14" s="25" t="s">
        <v>176</v>
      </c>
      <c r="D14" s="26" t="s">
        <v>17</v>
      </c>
      <c r="E14" s="26" t="s">
        <v>3</v>
      </c>
      <c r="F14" s="27">
        <v>36</v>
      </c>
      <c r="G14" s="28"/>
      <c r="H14" s="35">
        <f t="shared" si="0"/>
        <v>0</v>
      </c>
    </row>
    <row r="15" spans="1:8" ht="38.25">
      <c r="A15" s="56">
        <f t="shared" si="1"/>
        <v>14</v>
      </c>
      <c r="B15" s="34" t="s">
        <v>39</v>
      </c>
      <c r="C15" s="25" t="s">
        <v>176</v>
      </c>
      <c r="D15" s="26" t="s">
        <v>17</v>
      </c>
      <c r="E15" s="26" t="s">
        <v>3</v>
      </c>
      <c r="F15" s="27">
        <v>12</v>
      </c>
      <c r="G15" s="28"/>
      <c r="H15" s="35">
        <f t="shared" si="0"/>
        <v>0</v>
      </c>
    </row>
    <row r="16" spans="1:8" ht="38.25">
      <c r="A16" s="56">
        <f t="shared" si="1"/>
        <v>15</v>
      </c>
      <c r="B16" s="34" t="s">
        <v>9</v>
      </c>
      <c r="C16" s="25" t="s">
        <v>177</v>
      </c>
      <c r="D16" s="26" t="s">
        <v>17</v>
      </c>
      <c r="E16" s="26" t="s">
        <v>3</v>
      </c>
      <c r="F16" s="27">
        <v>12</v>
      </c>
      <c r="G16" s="28"/>
      <c r="H16" s="35">
        <f t="shared" si="0"/>
        <v>0</v>
      </c>
    </row>
    <row r="17" spans="1:8" ht="25.5">
      <c r="A17" s="56">
        <f t="shared" si="1"/>
        <v>16</v>
      </c>
      <c r="B17" s="34" t="s">
        <v>30</v>
      </c>
      <c r="C17" s="25" t="s">
        <v>178</v>
      </c>
      <c r="D17" s="26" t="s">
        <v>29</v>
      </c>
      <c r="E17" s="26" t="s">
        <v>3</v>
      </c>
      <c r="F17" s="27">
        <v>3</v>
      </c>
      <c r="G17" s="28"/>
      <c r="H17" s="35">
        <f t="shared" si="0"/>
        <v>0</v>
      </c>
    </row>
    <row r="18" spans="1:8" ht="25.5">
      <c r="A18" s="56">
        <f t="shared" si="1"/>
        <v>17</v>
      </c>
      <c r="B18" s="34" t="s">
        <v>36</v>
      </c>
      <c r="C18" s="25" t="s">
        <v>179</v>
      </c>
      <c r="D18" s="26" t="s">
        <v>20</v>
      </c>
      <c r="E18" s="26" t="s">
        <v>3</v>
      </c>
      <c r="F18" s="27">
        <v>4</v>
      </c>
      <c r="G18" s="28"/>
      <c r="H18" s="35">
        <f t="shared" si="0"/>
        <v>0</v>
      </c>
    </row>
    <row r="19" spans="1:8" ht="38.25">
      <c r="A19" s="56">
        <f t="shared" si="1"/>
        <v>18</v>
      </c>
      <c r="B19" s="34" t="s">
        <v>35</v>
      </c>
      <c r="C19" s="25" t="s">
        <v>180</v>
      </c>
      <c r="D19" s="26" t="s">
        <v>20</v>
      </c>
      <c r="E19" s="26" t="s">
        <v>3</v>
      </c>
      <c r="F19" s="27">
        <v>6</v>
      </c>
      <c r="G19" s="28"/>
      <c r="H19" s="35">
        <f t="shared" si="0"/>
        <v>0</v>
      </c>
    </row>
    <row r="20" spans="1:8" ht="38.25">
      <c r="A20" s="56">
        <f t="shared" si="1"/>
        <v>19</v>
      </c>
      <c r="B20" s="34" t="s">
        <v>34</v>
      </c>
      <c r="C20" s="25" t="s">
        <v>181</v>
      </c>
      <c r="D20" s="26" t="s">
        <v>20</v>
      </c>
      <c r="E20" s="26" t="s">
        <v>3</v>
      </c>
      <c r="F20" s="27">
        <v>11</v>
      </c>
      <c r="G20" s="28"/>
      <c r="H20" s="35">
        <f t="shared" si="0"/>
        <v>0</v>
      </c>
    </row>
    <row r="21" spans="1:8" ht="38.25">
      <c r="A21" s="56">
        <f t="shared" si="1"/>
        <v>20</v>
      </c>
      <c r="B21" s="34" t="s">
        <v>28</v>
      </c>
      <c r="C21" s="25" t="s">
        <v>180</v>
      </c>
      <c r="D21" s="26" t="s">
        <v>18</v>
      </c>
      <c r="E21" s="26" t="s">
        <v>3</v>
      </c>
      <c r="F21" s="27">
        <v>4</v>
      </c>
      <c r="G21" s="28"/>
      <c r="H21" s="35">
        <f t="shared" si="0"/>
        <v>0</v>
      </c>
    </row>
    <row r="22" spans="1:51" s="2" customFormat="1" ht="38.25">
      <c r="A22" s="56">
        <f t="shared" si="1"/>
        <v>21</v>
      </c>
      <c r="B22" s="34" t="s">
        <v>21</v>
      </c>
      <c r="C22" s="25" t="s">
        <v>181</v>
      </c>
      <c r="D22" s="26" t="s">
        <v>18</v>
      </c>
      <c r="E22" s="26" t="s">
        <v>3</v>
      </c>
      <c r="F22" s="27">
        <v>11</v>
      </c>
      <c r="G22" s="28"/>
      <c r="H22" s="35">
        <f t="shared" si="0"/>
        <v>0</v>
      </c>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row>
    <row r="23" spans="1:51" s="2" customFormat="1" ht="38.25">
      <c r="A23" s="56">
        <f t="shared" si="1"/>
        <v>22</v>
      </c>
      <c r="B23" s="34" t="s">
        <v>31</v>
      </c>
      <c r="C23" s="25" t="s">
        <v>168</v>
      </c>
      <c r="D23" s="26" t="s">
        <v>23</v>
      </c>
      <c r="E23" s="26" t="s">
        <v>3</v>
      </c>
      <c r="F23" s="27">
        <v>76</v>
      </c>
      <c r="G23" s="28"/>
      <c r="H23" s="35">
        <f t="shared" si="0"/>
        <v>0</v>
      </c>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row>
    <row r="24" spans="1:8" ht="38.25">
      <c r="A24" s="56">
        <f t="shared" si="1"/>
        <v>23</v>
      </c>
      <c r="B24" s="34" t="s">
        <v>32</v>
      </c>
      <c r="C24" s="25" t="s">
        <v>168</v>
      </c>
      <c r="D24" s="26" t="s">
        <v>24</v>
      </c>
      <c r="E24" s="26" t="s">
        <v>3</v>
      </c>
      <c r="F24" s="27">
        <v>5</v>
      </c>
      <c r="G24" s="28"/>
      <c r="H24" s="35">
        <f t="shared" si="0"/>
        <v>0</v>
      </c>
    </row>
    <row r="25" spans="1:8" ht="38.25">
      <c r="A25" s="56">
        <f t="shared" si="1"/>
        <v>24</v>
      </c>
      <c r="B25" s="34" t="s">
        <v>90</v>
      </c>
      <c r="C25" s="25" t="s">
        <v>168</v>
      </c>
      <c r="D25" s="26" t="s">
        <v>25</v>
      </c>
      <c r="E25" s="26" t="s">
        <v>3</v>
      </c>
      <c r="F25" s="27">
        <v>3</v>
      </c>
      <c r="G25" s="28"/>
      <c r="H25" s="35">
        <f t="shared" si="0"/>
        <v>0</v>
      </c>
    </row>
    <row r="26" spans="1:8" ht="38.25">
      <c r="A26" s="56">
        <f t="shared" si="1"/>
        <v>25</v>
      </c>
      <c r="B26" s="34" t="s">
        <v>5</v>
      </c>
      <c r="C26" s="25" t="s">
        <v>168</v>
      </c>
      <c r="D26" s="26" t="s">
        <v>22</v>
      </c>
      <c r="E26" s="26" t="s">
        <v>3</v>
      </c>
      <c r="F26" s="27">
        <v>2</v>
      </c>
      <c r="G26" s="28"/>
      <c r="H26" s="35">
        <f t="shared" si="0"/>
        <v>0</v>
      </c>
    </row>
    <row r="27" spans="1:8" ht="38.25">
      <c r="A27" s="56">
        <f t="shared" si="1"/>
        <v>26</v>
      </c>
      <c r="B27" s="34" t="s">
        <v>65</v>
      </c>
      <c r="C27" s="25" t="s">
        <v>168</v>
      </c>
      <c r="D27" s="26" t="s">
        <v>66</v>
      </c>
      <c r="E27" s="26" t="s">
        <v>3</v>
      </c>
      <c r="F27" s="27">
        <v>1</v>
      </c>
      <c r="G27" s="28"/>
      <c r="H27" s="35">
        <f t="shared" si="0"/>
        <v>0</v>
      </c>
    </row>
    <row r="28" spans="1:8" ht="12.75">
      <c r="A28" s="56">
        <f t="shared" si="1"/>
        <v>27</v>
      </c>
      <c r="B28" s="34" t="s">
        <v>13</v>
      </c>
      <c r="C28" s="25" t="s">
        <v>60</v>
      </c>
      <c r="D28" s="29"/>
      <c r="E28" s="29" t="s">
        <v>3</v>
      </c>
      <c r="F28" s="27">
        <v>29</v>
      </c>
      <c r="G28" s="28"/>
      <c r="H28" s="35">
        <f t="shared" si="0"/>
        <v>0</v>
      </c>
    </row>
    <row r="29" spans="1:8" ht="12.75">
      <c r="A29" s="56">
        <f t="shared" si="1"/>
        <v>28</v>
      </c>
      <c r="B29" s="34" t="s">
        <v>47</v>
      </c>
      <c r="C29" s="25" t="s">
        <v>182</v>
      </c>
      <c r="D29" s="26" t="s">
        <v>49</v>
      </c>
      <c r="E29" s="26" t="s">
        <v>3</v>
      </c>
      <c r="F29" s="27">
        <v>12</v>
      </c>
      <c r="G29" s="28"/>
      <c r="H29" s="35">
        <f t="shared" si="0"/>
        <v>0</v>
      </c>
    </row>
    <row r="30" spans="1:8" ht="12.75">
      <c r="A30" s="56">
        <f t="shared" si="1"/>
        <v>29</v>
      </c>
      <c r="B30" s="34" t="s">
        <v>46</v>
      </c>
      <c r="C30" s="25" t="s">
        <v>183</v>
      </c>
      <c r="D30" s="26" t="s">
        <v>48</v>
      </c>
      <c r="E30" s="26" t="s">
        <v>3</v>
      </c>
      <c r="F30" s="27">
        <v>1</v>
      </c>
      <c r="G30" s="28"/>
      <c r="H30" s="35">
        <f t="shared" si="0"/>
        <v>0</v>
      </c>
    </row>
    <row r="31" spans="1:8" ht="12.75">
      <c r="A31" s="56">
        <f t="shared" si="1"/>
        <v>30</v>
      </c>
      <c r="B31" s="34" t="s">
        <v>45</v>
      </c>
      <c r="C31" s="25"/>
      <c r="D31" s="26" t="s">
        <v>14</v>
      </c>
      <c r="E31" s="26" t="s">
        <v>3</v>
      </c>
      <c r="F31" s="27">
        <v>2</v>
      </c>
      <c r="G31" s="28"/>
      <c r="H31" s="35">
        <f t="shared" si="0"/>
        <v>0</v>
      </c>
    </row>
    <row r="32" spans="1:8" ht="38.25">
      <c r="A32" s="56">
        <f t="shared" si="1"/>
        <v>31</v>
      </c>
      <c r="B32" s="34" t="s">
        <v>43</v>
      </c>
      <c r="C32" s="25" t="s">
        <v>58</v>
      </c>
      <c r="D32" s="26"/>
      <c r="E32" s="29" t="s">
        <v>3</v>
      </c>
      <c r="F32" s="27">
        <v>99</v>
      </c>
      <c r="G32" s="28"/>
      <c r="H32" s="35">
        <f t="shared" si="0"/>
        <v>0</v>
      </c>
    </row>
    <row r="33" spans="1:8" ht="12.75">
      <c r="A33" s="56">
        <f t="shared" si="1"/>
        <v>32</v>
      </c>
      <c r="B33" s="36" t="s">
        <v>10</v>
      </c>
      <c r="C33" s="30" t="s">
        <v>83</v>
      </c>
      <c r="D33" s="29" t="s">
        <v>84</v>
      </c>
      <c r="E33" s="29" t="s">
        <v>3</v>
      </c>
      <c r="F33" s="27">
        <v>2</v>
      </c>
      <c r="G33" s="31"/>
      <c r="H33" s="35">
        <f t="shared" si="0"/>
        <v>0</v>
      </c>
    </row>
    <row r="34" spans="1:8" ht="12.75">
      <c r="A34" s="56">
        <f t="shared" si="1"/>
        <v>33</v>
      </c>
      <c r="B34" s="36" t="s">
        <v>11</v>
      </c>
      <c r="C34" s="30" t="s">
        <v>79</v>
      </c>
      <c r="D34" s="29" t="s">
        <v>78</v>
      </c>
      <c r="E34" s="29" t="s">
        <v>3</v>
      </c>
      <c r="F34" s="27">
        <v>1</v>
      </c>
      <c r="G34" s="31"/>
      <c r="H34" s="35">
        <f t="shared" si="0"/>
        <v>0</v>
      </c>
    </row>
    <row r="35" spans="1:8" ht="12.75">
      <c r="A35" s="56">
        <f t="shared" si="1"/>
        <v>34</v>
      </c>
      <c r="B35" s="36" t="s">
        <v>54</v>
      </c>
      <c r="C35" s="30" t="s">
        <v>184</v>
      </c>
      <c r="D35" s="29" t="s">
        <v>52</v>
      </c>
      <c r="E35" s="29" t="s">
        <v>3</v>
      </c>
      <c r="F35" s="27">
        <v>1</v>
      </c>
      <c r="G35" s="28"/>
      <c r="H35" s="35">
        <f t="shared" si="0"/>
        <v>0</v>
      </c>
    </row>
    <row r="36" spans="1:8" ht="12.75">
      <c r="A36" s="56">
        <f t="shared" si="1"/>
        <v>35</v>
      </c>
      <c r="B36" s="36" t="s">
        <v>53</v>
      </c>
      <c r="C36" s="30" t="s">
        <v>185</v>
      </c>
      <c r="D36" s="29" t="s">
        <v>51</v>
      </c>
      <c r="E36" s="29" t="s">
        <v>3</v>
      </c>
      <c r="F36" s="27">
        <v>3</v>
      </c>
      <c r="G36" s="28"/>
      <c r="H36" s="35">
        <f t="shared" si="0"/>
        <v>0</v>
      </c>
    </row>
    <row r="37" spans="1:8" ht="12.75">
      <c r="A37" s="56">
        <f t="shared" si="1"/>
        <v>36</v>
      </c>
      <c r="B37" s="36" t="s">
        <v>8</v>
      </c>
      <c r="C37" s="30" t="s">
        <v>155</v>
      </c>
      <c r="D37" s="29" t="s">
        <v>15</v>
      </c>
      <c r="E37" s="29" t="s">
        <v>3</v>
      </c>
      <c r="F37" s="27">
        <v>3</v>
      </c>
      <c r="G37" s="28"/>
      <c r="H37" s="35">
        <f t="shared" si="0"/>
        <v>0</v>
      </c>
    </row>
    <row r="38" spans="1:8" ht="12.75">
      <c r="A38" s="56">
        <f t="shared" si="1"/>
        <v>37</v>
      </c>
      <c r="B38" s="36" t="s">
        <v>7</v>
      </c>
      <c r="C38" s="30" t="s">
        <v>155</v>
      </c>
      <c r="D38" s="29" t="s">
        <v>15</v>
      </c>
      <c r="E38" s="29" t="s">
        <v>3</v>
      </c>
      <c r="F38" s="27">
        <v>5</v>
      </c>
      <c r="G38" s="28"/>
      <c r="H38" s="35">
        <f t="shared" si="0"/>
        <v>0</v>
      </c>
    </row>
    <row r="39" spans="1:8" ht="25.5">
      <c r="A39" s="56">
        <f t="shared" si="1"/>
        <v>38</v>
      </c>
      <c r="B39" s="36" t="s">
        <v>6</v>
      </c>
      <c r="C39" s="30" t="s">
        <v>81</v>
      </c>
      <c r="D39" s="29" t="s">
        <v>71</v>
      </c>
      <c r="E39" s="29" t="s">
        <v>3</v>
      </c>
      <c r="F39" s="27">
        <v>2</v>
      </c>
      <c r="G39" s="28"/>
      <c r="H39" s="35">
        <f t="shared" si="0"/>
        <v>0</v>
      </c>
    </row>
    <row r="40" spans="1:8" ht="25.5">
      <c r="A40" s="56">
        <f t="shared" si="1"/>
        <v>39</v>
      </c>
      <c r="B40" s="36" t="s">
        <v>61</v>
      </c>
      <c r="C40" s="30" t="s">
        <v>82</v>
      </c>
      <c r="D40" s="29" t="s">
        <v>71</v>
      </c>
      <c r="E40" s="29" t="s">
        <v>3</v>
      </c>
      <c r="F40" s="27">
        <v>3</v>
      </c>
      <c r="G40" s="28"/>
      <c r="H40" s="35">
        <f t="shared" si="0"/>
        <v>0</v>
      </c>
    </row>
    <row r="41" spans="1:8" ht="25.5">
      <c r="A41" s="56">
        <f t="shared" si="1"/>
        <v>40</v>
      </c>
      <c r="B41" s="36" t="s">
        <v>62</v>
      </c>
      <c r="C41" s="30" t="s">
        <v>80</v>
      </c>
      <c r="D41" s="29" t="s">
        <v>71</v>
      </c>
      <c r="E41" s="29" t="s">
        <v>3</v>
      </c>
      <c r="F41" s="27">
        <v>1</v>
      </c>
      <c r="G41" s="28"/>
      <c r="H41" s="35">
        <f t="shared" si="0"/>
        <v>0</v>
      </c>
    </row>
    <row r="42" spans="1:8" ht="38.25">
      <c r="A42" s="56">
        <f t="shared" si="1"/>
        <v>41</v>
      </c>
      <c r="B42" s="36" t="s">
        <v>4</v>
      </c>
      <c r="C42" s="30" t="s">
        <v>70</v>
      </c>
      <c r="D42" s="29" t="s">
        <v>16</v>
      </c>
      <c r="E42" s="29" t="s">
        <v>3</v>
      </c>
      <c r="F42" s="27">
        <v>4</v>
      </c>
      <c r="G42" s="28"/>
      <c r="H42" s="35">
        <f t="shared" si="0"/>
        <v>0</v>
      </c>
    </row>
    <row r="43" spans="1:8" ht="12.75">
      <c r="A43" s="56">
        <f t="shared" si="1"/>
        <v>42</v>
      </c>
      <c r="B43" s="34" t="s">
        <v>74</v>
      </c>
      <c r="C43" s="25" t="s">
        <v>75</v>
      </c>
      <c r="D43" s="29" t="s">
        <v>86</v>
      </c>
      <c r="E43" s="29" t="s">
        <v>3</v>
      </c>
      <c r="F43" s="27">
        <v>19</v>
      </c>
      <c r="G43" s="28"/>
      <c r="H43" s="35">
        <f t="shared" si="0"/>
        <v>0</v>
      </c>
    </row>
    <row r="44" spans="1:8" ht="38.25">
      <c r="A44" s="56">
        <f t="shared" si="1"/>
        <v>43</v>
      </c>
      <c r="B44" s="34" t="s">
        <v>87</v>
      </c>
      <c r="C44" s="25" t="s">
        <v>168</v>
      </c>
      <c r="D44" s="26" t="s">
        <v>88</v>
      </c>
      <c r="E44" s="26" t="s">
        <v>3</v>
      </c>
      <c r="F44" s="27">
        <v>1</v>
      </c>
      <c r="G44" s="28"/>
      <c r="H44" s="35">
        <f t="shared" si="0"/>
        <v>0</v>
      </c>
    </row>
    <row r="45" spans="1:8" ht="38.25">
      <c r="A45" s="56">
        <f t="shared" si="1"/>
        <v>44</v>
      </c>
      <c r="B45" s="34" t="s">
        <v>33</v>
      </c>
      <c r="C45" s="25" t="s">
        <v>168</v>
      </c>
      <c r="D45" s="26" t="s">
        <v>89</v>
      </c>
      <c r="E45" s="26" t="s">
        <v>3</v>
      </c>
      <c r="F45" s="27">
        <v>5</v>
      </c>
      <c r="G45" s="28"/>
      <c r="H45" s="35">
        <f t="shared" si="0"/>
        <v>0</v>
      </c>
    </row>
    <row r="46" spans="1:8" ht="25.5">
      <c r="A46" s="56">
        <f t="shared" si="1"/>
        <v>45</v>
      </c>
      <c r="B46" s="34" t="s">
        <v>59</v>
      </c>
      <c r="C46" s="25" t="s">
        <v>186</v>
      </c>
      <c r="D46" s="26"/>
      <c r="E46" s="29" t="s">
        <v>3</v>
      </c>
      <c r="F46" s="27">
        <v>35</v>
      </c>
      <c r="G46" s="28"/>
      <c r="H46" s="35">
        <f t="shared" si="0"/>
        <v>0</v>
      </c>
    </row>
    <row r="47" spans="1:8" ht="12.75">
      <c r="A47" s="56">
        <f t="shared" si="1"/>
        <v>46</v>
      </c>
      <c r="B47" s="37" t="s">
        <v>91</v>
      </c>
      <c r="C47" s="32" t="s">
        <v>92</v>
      </c>
      <c r="D47" s="33" t="s">
        <v>93</v>
      </c>
      <c r="E47" s="33" t="s">
        <v>3</v>
      </c>
      <c r="F47" s="27">
        <v>28</v>
      </c>
      <c r="G47" s="28"/>
      <c r="H47" s="35">
        <f t="shared" si="0"/>
        <v>0</v>
      </c>
    </row>
    <row r="48" spans="1:8" ht="38.25">
      <c r="A48" s="56">
        <f t="shared" si="1"/>
        <v>47</v>
      </c>
      <c r="B48" s="34" t="s">
        <v>94</v>
      </c>
      <c r="C48" s="25" t="s">
        <v>168</v>
      </c>
      <c r="D48" s="26" t="s">
        <v>95</v>
      </c>
      <c r="E48" s="26" t="s">
        <v>3</v>
      </c>
      <c r="F48" s="27">
        <v>12</v>
      </c>
      <c r="G48" s="28"/>
      <c r="H48" s="35">
        <f t="shared" si="0"/>
        <v>0</v>
      </c>
    </row>
    <row r="49" spans="1:8" ht="12.75">
      <c r="A49" s="56">
        <f t="shared" si="1"/>
        <v>48</v>
      </c>
      <c r="B49" s="36" t="s">
        <v>96</v>
      </c>
      <c r="C49" s="30" t="s">
        <v>185</v>
      </c>
      <c r="D49" s="29" t="s">
        <v>97</v>
      </c>
      <c r="E49" s="29" t="s">
        <v>3</v>
      </c>
      <c r="F49" s="27">
        <v>5</v>
      </c>
      <c r="G49" s="28"/>
      <c r="H49" s="35">
        <f t="shared" si="0"/>
        <v>0</v>
      </c>
    </row>
    <row r="50" spans="1:8" ht="12.75">
      <c r="A50" s="56">
        <f t="shared" si="1"/>
        <v>49</v>
      </c>
      <c r="B50" s="36" t="s">
        <v>98</v>
      </c>
      <c r="C50" s="30" t="s">
        <v>99</v>
      </c>
      <c r="D50" s="29" t="s">
        <v>71</v>
      </c>
      <c r="E50" s="29" t="s">
        <v>3</v>
      </c>
      <c r="F50" s="27">
        <v>3</v>
      </c>
      <c r="G50" s="28"/>
      <c r="H50" s="35">
        <f t="shared" si="0"/>
        <v>0</v>
      </c>
    </row>
    <row r="51" spans="1:8" ht="12.75">
      <c r="A51" s="56">
        <f t="shared" si="1"/>
        <v>50</v>
      </c>
      <c r="B51" s="36" t="s">
        <v>98</v>
      </c>
      <c r="C51" s="30" t="s">
        <v>99</v>
      </c>
      <c r="D51" s="29" t="s">
        <v>100</v>
      </c>
      <c r="E51" s="29" t="s">
        <v>3</v>
      </c>
      <c r="F51" s="27">
        <v>1</v>
      </c>
      <c r="G51" s="28"/>
      <c r="H51" s="35">
        <f t="shared" si="0"/>
        <v>0</v>
      </c>
    </row>
    <row r="52" spans="1:8" ht="25.5">
      <c r="A52" s="56">
        <f t="shared" si="1"/>
        <v>51</v>
      </c>
      <c r="B52" s="36" t="s">
        <v>61</v>
      </c>
      <c r="C52" s="30" t="s">
        <v>82</v>
      </c>
      <c r="D52" s="29" t="s">
        <v>100</v>
      </c>
      <c r="E52" s="29" t="s">
        <v>3</v>
      </c>
      <c r="F52" s="27">
        <v>1</v>
      </c>
      <c r="G52" s="28"/>
      <c r="H52" s="35">
        <f t="shared" si="0"/>
        <v>0</v>
      </c>
    </row>
    <row r="53" spans="1:8" ht="38.25">
      <c r="A53" s="56">
        <f t="shared" si="1"/>
        <v>52</v>
      </c>
      <c r="B53" s="34" t="s">
        <v>102</v>
      </c>
      <c r="C53" s="25" t="s">
        <v>168</v>
      </c>
      <c r="D53" s="26" t="s">
        <v>101</v>
      </c>
      <c r="E53" s="26" t="s">
        <v>3</v>
      </c>
      <c r="F53" s="27">
        <v>3</v>
      </c>
      <c r="G53" s="28"/>
      <c r="H53" s="35">
        <f t="shared" si="0"/>
        <v>0</v>
      </c>
    </row>
    <row r="54" spans="1:8" ht="38.25">
      <c r="A54" s="56">
        <f t="shared" si="1"/>
        <v>53</v>
      </c>
      <c r="B54" s="34" t="s">
        <v>103</v>
      </c>
      <c r="C54" s="25" t="s">
        <v>168</v>
      </c>
      <c r="D54" s="26" t="s">
        <v>104</v>
      </c>
      <c r="E54" s="26" t="s">
        <v>3</v>
      </c>
      <c r="F54" s="27">
        <v>12</v>
      </c>
      <c r="G54" s="28"/>
      <c r="H54" s="35">
        <f t="shared" si="0"/>
        <v>0</v>
      </c>
    </row>
    <row r="55" spans="1:8" ht="39" thickBot="1">
      <c r="A55" s="57">
        <f t="shared" si="1"/>
        <v>54</v>
      </c>
      <c r="B55" s="38" t="s">
        <v>105</v>
      </c>
      <c r="C55" s="39" t="s">
        <v>168</v>
      </c>
      <c r="D55" s="40" t="s">
        <v>106</v>
      </c>
      <c r="E55" s="40" t="s">
        <v>3</v>
      </c>
      <c r="F55" s="41">
        <v>4</v>
      </c>
      <c r="G55" s="42"/>
      <c r="H55" s="43">
        <f t="shared" si="0"/>
        <v>0</v>
      </c>
    </row>
    <row r="56" s="58" customFormat="1" ht="12.75">
      <c r="C56" s="59"/>
    </row>
    <row r="57" s="58" customFormat="1" ht="12.75">
      <c r="C57" s="59"/>
    </row>
    <row r="58" s="58" customFormat="1" ht="12.75">
      <c r="C58" s="59"/>
    </row>
    <row r="59" s="58" customFormat="1" ht="12.75">
      <c r="C59" s="59"/>
    </row>
    <row r="60" s="58" customFormat="1" ht="12.75">
      <c r="C60" s="59"/>
    </row>
    <row r="61" s="58" customFormat="1" ht="12.75">
      <c r="C61" s="59"/>
    </row>
    <row r="62" s="58" customFormat="1" ht="12.75">
      <c r="C62" s="59"/>
    </row>
    <row r="63" s="58" customFormat="1" ht="12.75">
      <c r="C63" s="59"/>
    </row>
    <row r="64" s="58" customFormat="1" ht="12.75">
      <c r="C64" s="59"/>
    </row>
    <row r="65" s="58" customFormat="1" ht="12.75">
      <c r="C65" s="59"/>
    </row>
    <row r="66" s="58" customFormat="1" ht="12.75">
      <c r="C66" s="59"/>
    </row>
    <row r="67" s="58" customFormat="1" ht="12.75">
      <c r="C67" s="59"/>
    </row>
    <row r="68" s="58" customFormat="1" ht="12.75">
      <c r="C68" s="59"/>
    </row>
    <row r="69" s="58" customFormat="1" ht="12.75">
      <c r="C69" s="59"/>
    </row>
    <row r="70" s="58" customFormat="1" ht="12.75">
      <c r="C70" s="59"/>
    </row>
    <row r="71" s="58" customFormat="1" ht="12.75">
      <c r="C71" s="59"/>
    </row>
    <row r="72" s="58" customFormat="1" ht="12.75">
      <c r="C72" s="59"/>
    </row>
    <row r="73" s="58" customFormat="1" ht="12.75">
      <c r="C73" s="59"/>
    </row>
    <row r="74" s="58" customFormat="1" ht="12.75">
      <c r="C74" s="59"/>
    </row>
    <row r="75" s="58" customFormat="1" ht="12.75">
      <c r="C75" s="59"/>
    </row>
    <row r="76" s="58" customFormat="1" ht="12.75">
      <c r="C76" s="59"/>
    </row>
    <row r="77" s="58" customFormat="1" ht="12.75">
      <c r="C77" s="59"/>
    </row>
    <row r="78" s="58" customFormat="1" ht="12.75">
      <c r="C78" s="59"/>
    </row>
    <row r="79" s="58" customFormat="1" ht="12.75">
      <c r="C79" s="59"/>
    </row>
    <row r="80" s="58" customFormat="1" ht="12.75">
      <c r="C80" s="59"/>
    </row>
    <row r="81" s="58" customFormat="1" ht="12.75">
      <c r="C81" s="59"/>
    </row>
    <row r="82" s="58" customFormat="1" ht="12.75">
      <c r="C82" s="59"/>
    </row>
    <row r="83" s="58" customFormat="1" ht="12.75">
      <c r="C83" s="59"/>
    </row>
    <row r="84" s="58" customFormat="1" ht="12.75">
      <c r="C84" s="59"/>
    </row>
    <row r="85" s="58" customFormat="1" ht="12.75">
      <c r="C85" s="59"/>
    </row>
    <row r="86" s="58" customFormat="1" ht="12.75">
      <c r="C86" s="59"/>
    </row>
    <row r="87" s="58" customFormat="1" ht="12.75">
      <c r="C87" s="59"/>
    </row>
    <row r="88" s="58" customFormat="1" ht="12.75">
      <c r="C88" s="59"/>
    </row>
    <row r="89" s="58" customFormat="1" ht="12.75">
      <c r="C89" s="59"/>
    </row>
    <row r="90" s="58" customFormat="1" ht="12.75">
      <c r="C90" s="59"/>
    </row>
    <row r="91" s="58" customFormat="1" ht="12.75">
      <c r="C91" s="59"/>
    </row>
    <row r="92" s="58" customFormat="1" ht="12.75">
      <c r="C92" s="59"/>
    </row>
    <row r="93" s="58" customFormat="1" ht="12.75">
      <c r="C93" s="59"/>
    </row>
    <row r="94" s="58" customFormat="1" ht="12.75">
      <c r="C94" s="59"/>
    </row>
    <row r="95" s="58" customFormat="1" ht="12.75">
      <c r="C95" s="59"/>
    </row>
    <row r="96" s="58" customFormat="1" ht="12.75">
      <c r="C96" s="59"/>
    </row>
    <row r="97" s="58" customFormat="1" ht="12.75">
      <c r="C97" s="59"/>
    </row>
    <row r="98" s="58" customFormat="1" ht="12.75">
      <c r="C98" s="59"/>
    </row>
    <row r="99" s="58" customFormat="1" ht="12.75">
      <c r="C99" s="59"/>
    </row>
    <row r="100" s="58" customFormat="1" ht="12.75">
      <c r="C100" s="59"/>
    </row>
    <row r="101" s="58" customFormat="1" ht="12.75">
      <c r="C101" s="59"/>
    </row>
    <row r="102" s="58" customFormat="1" ht="12.75">
      <c r="C102" s="59"/>
    </row>
    <row r="103" s="58" customFormat="1" ht="12.75">
      <c r="C103" s="59"/>
    </row>
    <row r="104" s="58" customFormat="1" ht="12.75">
      <c r="C104" s="59"/>
    </row>
    <row r="105" s="58" customFormat="1" ht="12.75">
      <c r="C105" s="59"/>
    </row>
    <row r="106" s="58" customFormat="1" ht="12.75">
      <c r="C106" s="59"/>
    </row>
    <row r="107" s="58" customFormat="1" ht="12.75">
      <c r="C107" s="59"/>
    </row>
    <row r="108" s="58" customFormat="1" ht="12.75">
      <c r="C108" s="59"/>
    </row>
    <row r="109" s="58" customFormat="1" ht="12.75">
      <c r="C109" s="59"/>
    </row>
    <row r="110" s="58" customFormat="1" ht="12.75">
      <c r="C110" s="59"/>
    </row>
    <row r="111" s="58" customFormat="1" ht="12.75">
      <c r="C111" s="59"/>
    </row>
    <row r="112" s="58" customFormat="1" ht="12.75">
      <c r="C112" s="59"/>
    </row>
    <row r="113" s="58" customFormat="1" ht="12.75">
      <c r="C113" s="59"/>
    </row>
    <row r="114" s="58" customFormat="1" ht="12.75">
      <c r="C114" s="59"/>
    </row>
    <row r="115" s="58" customFormat="1" ht="12.75">
      <c r="C115" s="59"/>
    </row>
    <row r="116" s="58" customFormat="1" ht="12.75">
      <c r="C116" s="59"/>
    </row>
    <row r="117" s="58" customFormat="1" ht="12.75">
      <c r="C117" s="59"/>
    </row>
    <row r="118" s="58" customFormat="1" ht="12.75">
      <c r="C118" s="59"/>
    </row>
    <row r="119" s="58" customFormat="1" ht="12.75">
      <c r="C119" s="59"/>
    </row>
    <row r="120" s="58" customFormat="1" ht="12.75">
      <c r="C120" s="59"/>
    </row>
    <row r="121" s="58" customFormat="1" ht="12.75">
      <c r="C121" s="59"/>
    </row>
    <row r="122" s="58" customFormat="1" ht="12.75">
      <c r="C122" s="59"/>
    </row>
    <row r="123" s="58" customFormat="1" ht="12.75">
      <c r="C123" s="59"/>
    </row>
    <row r="124" s="58" customFormat="1" ht="12.75">
      <c r="C124" s="59"/>
    </row>
    <row r="125" s="58" customFormat="1" ht="12.75">
      <c r="C125" s="59"/>
    </row>
    <row r="126" s="58" customFormat="1" ht="12.75">
      <c r="C126" s="59"/>
    </row>
    <row r="127" s="58" customFormat="1" ht="12.75">
      <c r="C127" s="59"/>
    </row>
    <row r="128" s="58" customFormat="1" ht="12.75">
      <c r="C128" s="59"/>
    </row>
    <row r="129" s="58" customFormat="1" ht="12.75">
      <c r="C129" s="59"/>
    </row>
    <row r="130" s="58" customFormat="1" ht="12.75">
      <c r="C130" s="59"/>
    </row>
    <row r="131" s="58" customFormat="1" ht="12.75">
      <c r="C131" s="59"/>
    </row>
    <row r="132" s="58" customFormat="1" ht="12.75">
      <c r="C132" s="59"/>
    </row>
    <row r="133" s="58" customFormat="1" ht="12.75">
      <c r="C133" s="59"/>
    </row>
    <row r="134" s="58" customFormat="1" ht="12.75">
      <c r="C134" s="59"/>
    </row>
    <row r="135" s="58" customFormat="1" ht="12.75">
      <c r="C135" s="59"/>
    </row>
    <row r="136" s="58" customFormat="1" ht="12.75">
      <c r="C136" s="59"/>
    </row>
    <row r="137" s="58" customFormat="1" ht="12.75">
      <c r="C137" s="59"/>
    </row>
    <row r="138" s="58" customFormat="1" ht="12.75">
      <c r="C138" s="59"/>
    </row>
    <row r="139" s="58" customFormat="1" ht="12.75">
      <c r="C139" s="59"/>
    </row>
    <row r="140" s="58" customFormat="1" ht="12.75">
      <c r="C140" s="59"/>
    </row>
    <row r="141" s="58" customFormat="1" ht="12.75">
      <c r="C141" s="59"/>
    </row>
    <row r="142" s="58" customFormat="1" ht="12.75">
      <c r="C142" s="59"/>
    </row>
    <row r="143" s="58" customFormat="1" ht="12.75">
      <c r="C143" s="59"/>
    </row>
    <row r="144" s="58" customFormat="1" ht="12.75">
      <c r="C144" s="59"/>
    </row>
    <row r="145" s="58" customFormat="1" ht="12.75">
      <c r="C145" s="59"/>
    </row>
    <row r="146" s="58" customFormat="1" ht="12.75">
      <c r="C146" s="59"/>
    </row>
    <row r="147" s="58" customFormat="1" ht="12.75">
      <c r="C147" s="59"/>
    </row>
    <row r="148" s="58" customFormat="1" ht="12.75">
      <c r="C148" s="59"/>
    </row>
    <row r="149" s="58" customFormat="1" ht="12.75">
      <c r="C149" s="59"/>
    </row>
    <row r="150" s="58" customFormat="1" ht="12.75">
      <c r="C150" s="59"/>
    </row>
    <row r="151" s="58" customFormat="1" ht="12.75">
      <c r="C151" s="59"/>
    </row>
    <row r="152" s="58" customFormat="1" ht="12.75">
      <c r="C152" s="59"/>
    </row>
    <row r="153" s="58" customFormat="1" ht="12.75">
      <c r="C153" s="59"/>
    </row>
    <row r="154" s="58" customFormat="1" ht="12.75">
      <c r="C154" s="59"/>
    </row>
    <row r="155" s="58" customFormat="1" ht="12.75">
      <c r="C155" s="59"/>
    </row>
    <row r="156" s="58" customFormat="1" ht="12.75">
      <c r="C156" s="59"/>
    </row>
    <row r="157" s="58" customFormat="1" ht="12.75">
      <c r="C157" s="59"/>
    </row>
    <row r="158" s="58" customFormat="1" ht="12.75">
      <c r="C158" s="59"/>
    </row>
    <row r="159" s="58" customFormat="1" ht="12.75">
      <c r="C159" s="59"/>
    </row>
    <row r="160" s="58" customFormat="1" ht="12.75">
      <c r="C160" s="59"/>
    </row>
    <row r="161" s="58" customFormat="1" ht="12.75">
      <c r="C161" s="59"/>
    </row>
    <row r="162" s="58" customFormat="1" ht="12.75">
      <c r="C162" s="59"/>
    </row>
    <row r="163" s="58" customFormat="1" ht="12.75">
      <c r="C163" s="59"/>
    </row>
    <row r="164" s="58" customFormat="1" ht="12.75">
      <c r="C164" s="59"/>
    </row>
    <row r="165" s="58" customFormat="1" ht="12.75">
      <c r="C165" s="59"/>
    </row>
    <row r="166" s="58" customFormat="1" ht="12.75">
      <c r="C166" s="59"/>
    </row>
    <row r="167" s="58" customFormat="1" ht="12.75">
      <c r="C167" s="59"/>
    </row>
    <row r="168" s="58" customFormat="1" ht="12.75">
      <c r="C168" s="59"/>
    </row>
    <row r="169" s="58" customFormat="1" ht="12.75">
      <c r="C169" s="59"/>
    </row>
    <row r="170" s="58" customFormat="1" ht="12.75">
      <c r="C170" s="59"/>
    </row>
    <row r="171" s="58" customFormat="1" ht="12.75">
      <c r="C171" s="59"/>
    </row>
    <row r="172" s="58" customFormat="1" ht="12.75">
      <c r="C172" s="59"/>
    </row>
    <row r="173" s="58" customFormat="1" ht="12.75">
      <c r="C173" s="59"/>
    </row>
    <row r="174" s="58" customFormat="1" ht="12.75">
      <c r="C174" s="59"/>
    </row>
    <row r="175" s="58" customFormat="1" ht="12.75">
      <c r="C175" s="59"/>
    </row>
    <row r="176" s="58" customFormat="1" ht="12.75">
      <c r="C176" s="59"/>
    </row>
    <row r="177" s="58" customFormat="1" ht="12.75">
      <c r="C177" s="59"/>
    </row>
    <row r="178" s="58" customFormat="1" ht="12.75">
      <c r="C178" s="59"/>
    </row>
    <row r="179" s="58" customFormat="1" ht="12.75">
      <c r="C179" s="59"/>
    </row>
    <row r="180" s="58" customFormat="1" ht="12.75">
      <c r="C180" s="59"/>
    </row>
    <row r="181" s="58" customFormat="1" ht="12.75">
      <c r="C181" s="59"/>
    </row>
    <row r="182" s="58" customFormat="1" ht="12.75">
      <c r="C182" s="59"/>
    </row>
    <row r="183" s="58" customFormat="1" ht="12.75">
      <c r="C183" s="59"/>
    </row>
    <row r="184" s="58" customFormat="1" ht="12.75">
      <c r="C184" s="59"/>
    </row>
    <row r="185" s="58" customFormat="1" ht="12.75">
      <c r="C185" s="59"/>
    </row>
    <row r="186" s="58" customFormat="1" ht="12.75">
      <c r="C186" s="59"/>
    </row>
    <row r="187" s="58" customFormat="1" ht="12.75">
      <c r="C187" s="59"/>
    </row>
    <row r="188" s="58" customFormat="1" ht="12.75">
      <c r="C188" s="59"/>
    </row>
    <row r="189" s="58" customFormat="1" ht="12.75">
      <c r="C189" s="59"/>
    </row>
    <row r="190" s="58" customFormat="1" ht="12.75">
      <c r="C190" s="59"/>
    </row>
    <row r="191" s="58" customFormat="1" ht="12.75">
      <c r="C191" s="59"/>
    </row>
    <row r="192" s="58" customFormat="1" ht="12.75">
      <c r="C192" s="59"/>
    </row>
    <row r="193" s="58" customFormat="1" ht="12.75">
      <c r="C193" s="59"/>
    </row>
    <row r="194" s="58" customFormat="1" ht="12.75">
      <c r="C194" s="59"/>
    </row>
    <row r="195" s="58" customFormat="1" ht="12.75">
      <c r="C195" s="59"/>
    </row>
    <row r="196" s="58" customFormat="1" ht="12.75">
      <c r="C196" s="59"/>
    </row>
    <row r="197" s="58" customFormat="1" ht="12.75">
      <c r="C197" s="59"/>
    </row>
    <row r="198" s="58" customFormat="1" ht="12.75">
      <c r="C198" s="59"/>
    </row>
    <row r="199" s="58" customFormat="1" ht="12.75">
      <c r="C199" s="59"/>
    </row>
    <row r="200" s="58" customFormat="1" ht="12.75">
      <c r="C200" s="59"/>
    </row>
    <row r="201" s="58" customFormat="1" ht="12.75">
      <c r="C201" s="59"/>
    </row>
  </sheetData>
  <sheetProtection algorithmName="SHA-512" hashValue="1w+XI668h6jR1OsmBmqfGzYWCwsLnqh15n8eVKsq1pZyBQutd31QTZXA/A0wrja5p1aaxOjbDBY2Yhv8Rr937Q==" saltValue="gOCGBrHGVxI5NBeGhVcEEQ==" spinCount="100000" sheet="1" objects="1" scenarios="1"/>
  <protectedRanges>
    <protectedRange sqref="G2:G55" name="Oblast1"/>
  </protectedRanges>
  <printOptions/>
  <pageMargins left="0.7" right="0.7" top="0.787401575" bottom="0.7874015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tabSelected="1" workbookViewId="0" topLeftCell="A1">
      <pane xSplit="10" ySplit="1" topLeftCell="K2" activePane="bottomRight" state="frozen"/>
      <selection pane="topRight" activeCell="K1" sqref="K1"/>
      <selection pane="bottomLeft" activeCell="A4" sqref="A4"/>
      <selection pane="bottomRight" activeCell="C7" sqref="C7"/>
    </sheetView>
  </sheetViews>
  <sheetFormatPr defaultColWidth="9.140625" defaultRowHeight="12.75"/>
  <cols>
    <col min="1" max="1" width="3.7109375" style="8" bestFit="1" customWidth="1"/>
    <col min="2" max="2" width="46.28125" style="8" bestFit="1" customWidth="1"/>
    <col min="3" max="3" width="112.7109375" style="8" customWidth="1"/>
    <col min="4" max="4" width="4.8515625" style="8" bestFit="1" customWidth="1"/>
    <col min="5" max="5" width="7.57421875" style="8" bestFit="1" customWidth="1"/>
    <col min="6" max="6" width="6.00390625" style="8" bestFit="1" customWidth="1"/>
    <col min="7" max="7" width="8.7109375" style="8" bestFit="1" customWidth="1"/>
    <col min="8" max="9" width="16.57421875" style="8" customWidth="1"/>
    <col min="10" max="10" width="12.7109375" style="8" bestFit="1" customWidth="1"/>
    <col min="11" max="40" width="9.140625" style="60" customWidth="1"/>
    <col min="41" max="16384" width="9.140625" style="8" customWidth="1"/>
  </cols>
  <sheetData>
    <row r="1" spans="1:45" ht="25.5">
      <c r="A1" s="61" t="s">
        <v>55</v>
      </c>
      <c r="B1" s="62" t="s">
        <v>50</v>
      </c>
      <c r="C1" s="63" t="s">
        <v>0</v>
      </c>
      <c r="D1" s="63" t="s">
        <v>107</v>
      </c>
      <c r="E1" s="63" t="s">
        <v>108</v>
      </c>
      <c r="F1" s="63" t="s">
        <v>109</v>
      </c>
      <c r="G1" s="64" t="s">
        <v>110</v>
      </c>
      <c r="H1" s="63" t="s">
        <v>156</v>
      </c>
      <c r="I1" s="63" t="s">
        <v>157</v>
      </c>
      <c r="J1" s="65" t="s">
        <v>111</v>
      </c>
      <c r="AO1" s="60"/>
      <c r="AP1" s="60"/>
      <c r="AQ1" s="60"/>
      <c r="AR1" s="60"/>
      <c r="AS1" s="60"/>
    </row>
    <row r="2" spans="1:45" ht="63.75">
      <c r="A2" s="66">
        <v>1</v>
      </c>
      <c r="B2" s="4" t="s">
        <v>112</v>
      </c>
      <c r="C2" s="5" t="s">
        <v>113</v>
      </c>
      <c r="D2" s="6">
        <v>1800</v>
      </c>
      <c r="E2" s="6">
        <v>900</v>
      </c>
      <c r="F2" s="6">
        <v>2250</v>
      </c>
      <c r="G2" s="22">
        <v>2</v>
      </c>
      <c r="H2" s="7"/>
      <c r="I2" s="7">
        <f>G2*H2</f>
        <v>0</v>
      </c>
      <c r="J2" s="67"/>
      <c r="AO2" s="60"/>
      <c r="AP2" s="60"/>
      <c r="AQ2" s="60"/>
      <c r="AR2" s="60"/>
      <c r="AS2" s="60"/>
    </row>
    <row r="3" spans="1:45" s="97" customFormat="1" ht="102">
      <c r="A3" s="90">
        <f>A2+1</f>
        <v>2</v>
      </c>
      <c r="B3" s="91" t="s">
        <v>114</v>
      </c>
      <c r="C3" s="92" t="s">
        <v>115</v>
      </c>
      <c r="D3" s="93">
        <v>1800</v>
      </c>
      <c r="E3" s="93">
        <v>900</v>
      </c>
      <c r="F3" s="93">
        <v>2250</v>
      </c>
      <c r="G3" s="93">
        <v>0</v>
      </c>
      <c r="H3" s="94"/>
      <c r="I3" s="94">
        <f aca="true" t="shared" si="0" ref="I3:I20">G3*H3</f>
        <v>0</v>
      </c>
      <c r="J3" s="95"/>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row>
    <row r="4" spans="1:45" ht="38.25">
      <c r="A4" s="66">
        <f aca="true" t="shared" si="1" ref="A4:A21">A3+1</f>
        <v>3</v>
      </c>
      <c r="B4" s="4" t="s">
        <v>116</v>
      </c>
      <c r="C4" s="5" t="s">
        <v>117</v>
      </c>
      <c r="D4" s="6">
        <v>450</v>
      </c>
      <c r="E4" s="6">
        <v>500</v>
      </c>
      <c r="F4" s="6">
        <v>620</v>
      </c>
      <c r="G4" s="22">
        <v>5</v>
      </c>
      <c r="H4" s="23"/>
      <c r="I4" s="7">
        <f t="shared" si="0"/>
        <v>0</v>
      </c>
      <c r="J4" s="67"/>
      <c r="AO4" s="60"/>
      <c r="AP4" s="60"/>
      <c r="AQ4" s="60"/>
      <c r="AR4" s="60"/>
      <c r="AS4" s="60"/>
    </row>
    <row r="5" spans="1:45" ht="25.5">
      <c r="A5" s="66">
        <f t="shared" si="1"/>
        <v>4</v>
      </c>
      <c r="B5" s="4" t="s">
        <v>118</v>
      </c>
      <c r="C5" s="5" t="s">
        <v>119</v>
      </c>
      <c r="D5" s="6">
        <v>600</v>
      </c>
      <c r="E5" s="6">
        <v>600</v>
      </c>
      <c r="F5" s="6">
        <v>1800</v>
      </c>
      <c r="G5" s="22">
        <v>5</v>
      </c>
      <c r="H5" s="24"/>
      <c r="I5" s="7">
        <f t="shared" si="0"/>
        <v>0</v>
      </c>
      <c r="J5" s="67"/>
      <c r="AO5" s="60"/>
      <c r="AP5" s="60"/>
      <c r="AQ5" s="60"/>
      <c r="AR5" s="60"/>
      <c r="AS5" s="60"/>
    </row>
    <row r="6" spans="1:45" ht="25.5">
      <c r="A6" s="66">
        <f t="shared" si="1"/>
        <v>5</v>
      </c>
      <c r="B6" s="4" t="s">
        <v>118</v>
      </c>
      <c r="C6" s="5" t="s">
        <v>120</v>
      </c>
      <c r="D6" s="6">
        <v>900</v>
      </c>
      <c r="E6" s="6">
        <v>600</v>
      </c>
      <c r="F6" s="6">
        <v>1800</v>
      </c>
      <c r="G6" s="22">
        <v>10</v>
      </c>
      <c r="H6" s="24"/>
      <c r="I6" s="7">
        <f t="shared" si="0"/>
        <v>0</v>
      </c>
      <c r="J6" s="67" t="s">
        <v>121</v>
      </c>
      <c r="AO6" s="60"/>
      <c r="AP6" s="60"/>
      <c r="AQ6" s="60"/>
      <c r="AR6" s="60"/>
      <c r="AS6" s="60"/>
    </row>
    <row r="7" spans="1:45" ht="38.25">
      <c r="A7" s="66">
        <f t="shared" si="1"/>
        <v>6</v>
      </c>
      <c r="B7" s="4" t="s">
        <v>122</v>
      </c>
      <c r="C7" s="5" t="s">
        <v>123</v>
      </c>
      <c r="D7" s="6">
        <v>600</v>
      </c>
      <c r="E7" s="6">
        <v>600</v>
      </c>
      <c r="F7" s="6">
        <v>2400</v>
      </c>
      <c r="G7" s="22">
        <v>2</v>
      </c>
      <c r="H7" s="24"/>
      <c r="I7" s="7">
        <f t="shared" si="0"/>
        <v>0</v>
      </c>
      <c r="J7" s="67" t="s">
        <v>124</v>
      </c>
      <c r="AO7" s="60"/>
      <c r="AP7" s="60"/>
      <c r="AQ7" s="60"/>
      <c r="AR7" s="60"/>
      <c r="AS7" s="60"/>
    </row>
    <row r="8" spans="1:45" ht="38.25">
      <c r="A8" s="66">
        <f t="shared" si="1"/>
        <v>7</v>
      </c>
      <c r="B8" s="4" t="s">
        <v>125</v>
      </c>
      <c r="C8" s="5" t="s">
        <v>126</v>
      </c>
      <c r="D8" s="6">
        <v>600</v>
      </c>
      <c r="E8" s="6">
        <v>320</v>
      </c>
      <c r="F8" s="6">
        <v>600</v>
      </c>
      <c r="G8" s="22">
        <v>6</v>
      </c>
      <c r="H8" s="24"/>
      <c r="I8" s="7">
        <f t="shared" si="0"/>
        <v>0</v>
      </c>
      <c r="J8" s="67" t="s">
        <v>124</v>
      </c>
      <c r="AO8" s="60"/>
      <c r="AP8" s="60"/>
      <c r="AQ8" s="60"/>
      <c r="AR8" s="60"/>
      <c r="AS8" s="60"/>
    </row>
    <row r="9" spans="1:45" ht="38.25">
      <c r="A9" s="66">
        <f t="shared" si="1"/>
        <v>8</v>
      </c>
      <c r="B9" s="4" t="s">
        <v>127</v>
      </c>
      <c r="C9" s="5" t="s">
        <v>128</v>
      </c>
      <c r="D9" s="6">
        <v>1000</v>
      </c>
      <c r="E9" s="6">
        <v>320</v>
      </c>
      <c r="F9" s="6">
        <v>600</v>
      </c>
      <c r="G9" s="22">
        <v>15</v>
      </c>
      <c r="H9" s="23"/>
      <c r="I9" s="7">
        <f t="shared" si="0"/>
        <v>0</v>
      </c>
      <c r="J9" s="67" t="s">
        <v>129</v>
      </c>
      <c r="AO9" s="60"/>
      <c r="AP9" s="60"/>
      <c r="AQ9" s="60"/>
      <c r="AR9" s="60"/>
      <c r="AS9" s="60"/>
    </row>
    <row r="10" spans="1:45" ht="15.75">
      <c r="A10" s="66">
        <f t="shared" si="1"/>
        <v>9</v>
      </c>
      <c r="B10" s="4" t="s">
        <v>130</v>
      </c>
      <c r="C10" s="5" t="s">
        <v>131</v>
      </c>
      <c r="D10" s="6">
        <v>1000</v>
      </c>
      <c r="E10" s="6">
        <v>750</v>
      </c>
      <c r="F10" s="6">
        <v>750</v>
      </c>
      <c r="G10" s="22">
        <v>2</v>
      </c>
      <c r="H10" s="24"/>
      <c r="I10" s="7">
        <f t="shared" si="0"/>
        <v>0</v>
      </c>
      <c r="J10" s="67"/>
      <c r="AO10" s="60"/>
      <c r="AP10" s="60"/>
      <c r="AQ10" s="60"/>
      <c r="AR10" s="60"/>
      <c r="AS10" s="60"/>
    </row>
    <row r="11" spans="1:45" ht="12.75">
      <c r="A11" s="66">
        <f t="shared" si="1"/>
        <v>10</v>
      </c>
      <c r="B11" s="4" t="s">
        <v>130</v>
      </c>
      <c r="C11" s="5" t="s">
        <v>132</v>
      </c>
      <c r="D11" s="6">
        <v>1250</v>
      </c>
      <c r="E11" s="6">
        <v>750</v>
      </c>
      <c r="F11" s="6">
        <v>750</v>
      </c>
      <c r="G11" s="22">
        <v>8</v>
      </c>
      <c r="H11" s="24"/>
      <c r="I11" s="7">
        <f t="shared" si="0"/>
        <v>0</v>
      </c>
      <c r="J11" s="67"/>
      <c r="AO11" s="60"/>
      <c r="AP11" s="60"/>
      <c r="AQ11" s="60"/>
      <c r="AR11" s="60"/>
      <c r="AS11" s="60"/>
    </row>
    <row r="12" spans="1:45" ht="12.75">
      <c r="A12" s="66">
        <f t="shared" si="1"/>
        <v>11</v>
      </c>
      <c r="B12" s="4" t="s">
        <v>130</v>
      </c>
      <c r="C12" s="5" t="s">
        <v>133</v>
      </c>
      <c r="D12" s="6">
        <v>1450</v>
      </c>
      <c r="E12" s="6">
        <v>750</v>
      </c>
      <c r="F12" s="6">
        <v>750</v>
      </c>
      <c r="G12" s="22">
        <v>1</v>
      </c>
      <c r="H12" s="24"/>
      <c r="I12" s="7">
        <f t="shared" si="0"/>
        <v>0</v>
      </c>
      <c r="J12" s="67"/>
      <c r="AO12" s="60"/>
      <c r="AP12" s="60"/>
      <c r="AQ12" s="60"/>
      <c r="AR12" s="60"/>
      <c r="AS12" s="60"/>
    </row>
    <row r="13" spans="1:45" ht="12.75">
      <c r="A13" s="66">
        <f t="shared" si="1"/>
        <v>12</v>
      </c>
      <c r="B13" s="4" t="s">
        <v>130</v>
      </c>
      <c r="C13" s="5" t="s">
        <v>134</v>
      </c>
      <c r="D13" s="6">
        <v>1800</v>
      </c>
      <c r="E13" s="6">
        <v>750</v>
      </c>
      <c r="F13" s="6">
        <v>750</v>
      </c>
      <c r="G13" s="22">
        <v>2</v>
      </c>
      <c r="H13" s="24"/>
      <c r="I13" s="7">
        <f t="shared" si="0"/>
        <v>0</v>
      </c>
      <c r="J13" s="67"/>
      <c r="AO13" s="60"/>
      <c r="AP13" s="60"/>
      <c r="AQ13" s="60"/>
      <c r="AR13" s="60"/>
      <c r="AS13" s="60"/>
    </row>
    <row r="14" spans="1:45" ht="76.5">
      <c r="A14" s="66">
        <f t="shared" si="1"/>
        <v>13</v>
      </c>
      <c r="B14" s="4" t="s">
        <v>135</v>
      </c>
      <c r="C14" s="5" t="s">
        <v>136</v>
      </c>
      <c r="D14" s="6">
        <v>900</v>
      </c>
      <c r="E14" s="6">
        <v>750</v>
      </c>
      <c r="F14" s="6">
        <v>900</v>
      </c>
      <c r="G14" s="22">
        <v>2</v>
      </c>
      <c r="H14" s="24"/>
      <c r="I14" s="7">
        <f t="shared" si="0"/>
        <v>0</v>
      </c>
      <c r="J14" s="67" t="s">
        <v>124</v>
      </c>
      <c r="AO14" s="60"/>
      <c r="AP14" s="60"/>
      <c r="AQ14" s="60"/>
      <c r="AR14" s="60"/>
      <c r="AS14" s="60"/>
    </row>
    <row r="15" spans="1:45" ht="93.75" customHeight="1">
      <c r="A15" s="66">
        <f t="shared" si="1"/>
        <v>14</v>
      </c>
      <c r="B15" s="4" t="s">
        <v>135</v>
      </c>
      <c r="C15" s="5" t="s">
        <v>137</v>
      </c>
      <c r="D15" s="6">
        <v>2400</v>
      </c>
      <c r="E15" s="6">
        <v>750</v>
      </c>
      <c r="F15" s="6">
        <v>900</v>
      </c>
      <c r="G15" s="22">
        <v>3</v>
      </c>
      <c r="H15" s="24"/>
      <c r="I15" s="7">
        <f t="shared" si="0"/>
        <v>0</v>
      </c>
      <c r="J15" s="67" t="s">
        <v>124</v>
      </c>
      <c r="AO15" s="60"/>
      <c r="AP15" s="60"/>
      <c r="AQ15" s="60"/>
      <c r="AR15" s="60"/>
      <c r="AS15" s="60"/>
    </row>
    <row r="16" spans="1:45" ht="118.5" customHeight="1">
      <c r="A16" s="66">
        <f t="shared" si="1"/>
        <v>15</v>
      </c>
      <c r="B16" s="4" t="s">
        <v>135</v>
      </c>
      <c r="C16" s="5" t="s">
        <v>138</v>
      </c>
      <c r="D16" s="6">
        <v>3500</v>
      </c>
      <c r="E16" s="6">
        <v>750</v>
      </c>
      <c r="F16" s="6">
        <v>900</v>
      </c>
      <c r="G16" s="22">
        <v>2</v>
      </c>
      <c r="H16" s="24"/>
      <c r="I16" s="7">
        <f t="shared" si="0"/>
        <v>0</v>
      </c>
      <c r="J16" s="67" t="s">
        <v>124</v>
      </c>
      <c r="AO16" s="60"/>
      <c r="AP16" s="60"/>
      <c r="AQ16" s="60"/>
      <c r="AR16" s="60"/>
      <c r="AS16" s="60"/>
    </row>
    <row r="17" spans="1:45" ht="63.75">
      <c r="A17" s="66">
        <f t="shared" si="1"/>
        <v>16</v>
      </c>
      <c r="B17" s="4" t="s">
        <v>139</v>
      </c>
      <c r="C17" s="5" t="s">
        <v>140</v>
      </c>
      <c r="D17" s="6">
        <v>1200</v>
      </c>
      <c r="E17" s="6">
        <v>900</v>
      </c>
      <c r="F17" s="6">
        <v>900</v>
      </c>
      <c r="G17" s="22">
        <v>3</v>
      </c>
      <c r="H17" s="24"/>
      <c r="I17" s="7">
        <f t="shared" si="0"/>
        <v>0</v>
      </c>
      <c r="J17" s="67" t="s">
        <v>124</v>
      </c>
      <c r="AO17" s="60"/>
      <c r="AP17" s="60"/>
      <c r="AQ17" s="60"/>
      <c r="AR17" s="60"/>
      <c r="AS17" s="60"/>
    </row>
    <row r="18" spans="1:45" ht="25.5">
      <c r="A18" s="66">
        <f t="shared" si="1"/>
        <v>17</v>
      </c>
      <c r="B18" s="4" t="s">
        <v>141</v>
      </c>
      <c r="C18" s="5" t="s">
        <v>142</v>
      </c>
      <c r="D18" s="6">
        <v>900</v>
      </c>
      <c r="E18" s="6">
        <v>600</v>
      </c>
      <c r="F18" s="6">
        <v>750</v>
      </c>
      <c r="G18" s="22">
        <v>3</v>
      </c>
      <c r="H18" s="24"/>
      <c r="I18" s="7">
        <f t="shared" si="0"/>
        <v>0</v>
      </c>
      <c r="J18" s="67"/>
      <c r="AO18" s="60"/>
      <c r="AP18" s="60"/>
      <c r="AQ18" s="60"/>
      <c r="AR18" s="60"/>
      <c r="AS18" s="60"/>
    </row>
    <row r="19" spans="1:45" ht="25.5">
      <c r="A19" s="66">
        <f t="shared" si="1"/>
        <v>18</v>
      </c>
      <c r="B19" s="4" t="s">
        <v>143</v>
      </c>
      <c r="C19" s="5" t="s">
        <v>144</v>
      </c>
      <c r="D19" s="6"/>
      <c r="E19" s="6"/>
      <c r="F19" s="6"/>
      <c r="G19" s="22">
        <v>12</v>
      </c>
      <c r="H19" s="23"/>
      <c r="I19" s="7">
        <f t="shared" si="0"/>
        <v>0</v>
      </c>
      <c r="J19" s="67"/>
      <c r="AO19" s="60"/>
      <c r="AP19" s="60"/>
      <c r="AQ19" s="60"/>
      <c r="AR19" s="60"/>
      <c r="AS19" s="60"/>
    </row>
    <row r="20" spans="1:45" ht="25.5">
      <c r="A20" s="66">
        <f t="shared" si="1"/>
        <v>19</v>
      </c>
      <c r="B20" s="4" t="s">
        <v>145</v>
      </c>
      <c r="C20" s="5" t="s">
        <v>146</v>
      </c>
      <c r="D20" s="6"/>
      <c r="E20" s="6"/>
      <c r="F20" s="6"/>
      <c r="G20" s="22">
        <v>4</v>
      </c>
      <c r="H20" s="23"/>
      <c r="I20" s="7">
        <f t="shared" si="0"/>
        <v>0</v>
      </c>
      <c r="J20" s="67"/>
      <c r="AO20" s="60"/>
      <c r="AP20" s="60"/>
      <c r="AQ20" s="60"/>
      <c r="AR20" s="60"/>
      <c r="AS20" s="60"/>
    </row>
    <row r="21" spans="1:45" ht="39" thickBot="1">
      <c r="A21" s="68">
        <f t="shared" si="1"/>
        <v>20</v>
      </c>
      <c r="B21" s="69" t="s">
        <v>122</v>
      </c>
      <c r="C21" s="74" t="s">
        <v>154</v>
      </c>
      <c r="D21" s="70">
        <v>900</v>
      </c>
      <c r="E21" s="70">
        <v>450</v>
      </c>
      <c r="F21" s="70">
        <v>2400</v>
      </c>
      <c r="G21" s="71">
        <v>11</v>
      </c>
      <c r="H21" s="72"/>
      <c r="I21" s="73">
        <f>G21*H21</f>
        <v>0</v>
      </c>
      <c r="J21" s="75" t="s">
        <v>147</v>
      </c>
      <c r="AO21" s="60"/>
      <c r="AP21" s="60"/>
      <c r="AQ21" s="60"/>
      <c r="AR21" s="60"/>
      <c r="AS21" s="60"/>
    </row>
    <row r="22" s="60" customFormat="1" ht="12.75"/>
    <row r="23" s="60" customFormat="1" ht="12.75"/>
    <row r="24" s="60" customFormat="1" ht="12.75"/>
    <row r="25" s="60" customFormat="1" ht="12.75"/>
    <row r="26" s="60" customFormat="1" ht="12.75"/>
    <row r="27" s="60" customFormat="1" ht="12.75"/>
    <row r="28" s="60" customFormat="1" ht="12.75"/>
    <row r="29" s="60" customFormat="1" ht="12.75"/>
    <row r="30" s="60" customFormat="1" ht="12.75"/>
    <row r="31" s="60" customFormat="1" ht="12.75"/>
    <row r="32" s="60" customFormat="1" ht="12.75"/>
    <row r="33" s="60" customFormat="1" ht="12.75"/>
    <row r="34" s="60" customFormat="1" ht="12.75"/>
    <row r="35" s="60" customFormat="1" ht="12.75"/>
    <row r="36" s="60" customFormat="1" ht="12.75"/>
    <row r="37" s="60" customFormat="1" ht="12.75"/>
    <row r="38" s="60" customFormat="1" ht="12.75"/>
    <row r="39" s="60" customFormat="1" ht="12.75"/>
    <row r="40" s="60" customFormat="1" ht="12.75"/>
    <row r="41" s="60" customFormat="1" ht="12.75"/>
    <row r="42" s="60" customFormat="1" ht="12.75"/>
    <row r="43" s="60" customFormat="1" ht="12.75"/>
    <row r="44" s="60" customFormat="1" ht="12.75"/>
    <row r="45" s="60" customFormat="1" ht="12.75"/>
    <row r="46" s="60" customFormat="1" ht="12.75"/>
    <row r="47" s="60" customFormat="1" ht="12.75"/>
    <row r="48" s="60" customFormat="1" ht="12.75"/>
    <row r="49" s="60" customFormat="1" ht="12.75"/>
    <row r="50" s="60" customFormat="1" ht="12.75"/>
    <row r="51" s="60" customFormat="1" ht="12.75"/>
    <row r="52" s="60" customFormat="1" ht="12.75"/>
    <row r="53" s="60" customFormat="1" ht="12.75"/>
    <row r="54" s="60" customFormat="1" ht="12.75"/>
    <row r="55" s="60" customFormat="1" ht="12.75"/>
    <row r="56" s="60" customFormat="1" ht="12.75"/>
    <row r="57" s="60" customFormat="1" ht="12.75"/>
    <row r="58" s="60" customFormat="1" ht="12.75"/>
    <row r="59" s="60" customFormat="1" ht="12.75"/>
    <row r="60" s="60" customFormat="1" ht="12.75"/>
    <row r="61" s="60" customFormat="1" ht="12.75"/>
    <row r="62" s="60" customFormat="1" ht="12.75"/>
    <row r="63" s="60" customFormat="1" ht="12.75"/>
    <row r="64" s="60" customFormat="1" ht="12.75"/>
    <row r="65" s="60" customFormat="1" ht="12.75"/>
    <row r="66" s="60" customFormat="1" ht="12.75"/>
    <row r="67" s="60" customFormat="1" ht="12.75"/>
    <row r="68" s="60" customFormat="1" ht="12.75"/>
    <row r="69" s="60" customFormat="1" ht="12.75"/>
    <row r="70" s="60" customFormat="1" ht="12.75"/>
    <row r="71" s="60" customFormat="1" ht="12.75"/>
    <row r="72" s="60" customFormat="1" ht="12.75"/>
    <row r="73" s="60" customFormat="1" ht="12.75"/>
    <row r="74" s="60" customFormat="1" ht="12.75"/>
    <row r="75" s="60" customFormat="1" ht="12.75"/>
    <row r="76" s="60" customFormat="1" ht="12.75"/>
    <row r="77" s="60" customFormat="1" ht="12.75"/>
    <row r="78" s="60" customFormat="1" ht="12.75"/>
    <row r="79" s="60" customFormat="1" ht="12.75"/>
    <row r="80" s="60" customFormat="1" ht="12.75"/>
    <row r="81" s="60" customFormat="1" ht="12.75"/>
    <row r="82" s="60" customFormat="1" ht="12.75"/>
    <row r="83" s="60" customFormat="1" ht="12.75"/>
    <row r="84" s="60" customFormat="1" ht="12.75"/>
    <row r="85" s="60" customFormat="1" ht="12.75"/>
    <row r="86" s="60" customFormat="1" ht="12.75"/>
    <row r="87" s="60" customFormat="1" ht="12.75"/>
    <row r="88" s="60" customFormat="1" ht="12.75"/>
    <row r="89" s="60" customFormat="1" ht="12.75"/>
    <row r="90" s="60" customFormat="1" ht="12.75"/>
    <row r="91" s="60" customFormat="1" ht="12.75"/>
    <row r="92" s="60" customFormat="1" ht="12.75"/>
    <row r="93" s="60" customFormat="1" ht="12.75"/>
    <row r="94" s="60" customFormat="1" ht="12.75"/>
    <row r="95" s="60" customFormat="1" ht="12.75"/>
    <row r="96" s="60" customFormat="1" ht="12.75"/>
    <row r="97" s="60" customFormat="1" ht="12.75"/>
    <row r="98" s="60" customFormat="1" ht="12.75"/>
    <row r="99" s="60" customFormat="1" ht="12.75"/>
    <row r="100" s="60" customFormat="1" ht="12.75"/>
    <row r="101" s="60" customFormat="1" ht="12.75"/>
    <row r="102" s="60" customFormat="1" ht="12.75"/>
    <row r="103" s="60" customFormat="1" ht="12.75"/>
    <row r="104" s="60" customFormat="1" ht="12.75"/>
    <row r="105" s="60" customFormat="1" ht="12.75"/>
    <row r="106" s="60" customFormat="1" ht="12.75"/>
    <row r="107" s="60" customFormat="1" ht="12.75"/>
    <row r="108" s="60" customFormat="1" ht="12.75"/>
    <row r="109" s="60" customFormat="1" ht="12.75"/>
    <row r="110" s="60" customFormat="1" ht="12.75"/>
    <row r="111" s="60" customFormat="1" ht="12.75"/>
    <row r="112" s="60" customFormat="1" ht="12.75"/>
    <row r="113" s="60" customFormat="1" ht="12.75"/>
    <row r="114" s="60" customFormat="1" ht="12.75"/>
    <row r="115" s="60" customFormat="1" ht="12.75"/>
    <row r="116" s="60" customFormat="1" ht="12.75"/>
    <row r="117" s="60" customFormat="1" ht="12.75"/>
    <row r="118" s="60" customFormat="1" ht="12.75"/>
    <row r="119" s="60" customFormat="1" ht="12.75"/>
    <row r="120" s="60" customFormat="1" ht="12.75"/>
  </sheetData>
  <sheetProtection algorithmName="SHA-512" hashValue="oiqPC9uUta/HNX4ciumpzEudyt39zd/o2FQt4c9zmy4LtzaN79KrFCzjzSAzuqFljInaGXnMIpUiUSMaTXpjiQ==" saltValue="PGuKr3mnm9umD63Y8pAeFg==" spinCount="100000" sheet="1" objects="1" scenarios="1"/>
  <protectedRanges>
    <protectedRange sqref="H2:H21" name="Oblast2"/>
    <protectedRange sqref="H2:H21" name="Oblast1"/>
  </protectedRange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JL</cp:lastModifiedBy>
  <cp:lastPrinted>2019-05-20T14:45:07Z</cp:lastPrinted>
  <dcterms:created xsi:type="dcterms:W3CDTF">2019-05-20T09:09:35Z</dcterms:created>
  <dcterms:modified xsi:type="dcterms:W3CDTF">2020-02-27T08:02:23Z</dcterms:modified>
  <cp:category/>
  <cp:version/>
  <cp:contentType/>
  <cp:contentStatus/>
</cp:coreProperties>
</file>