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508" windowHeight="11148" tabRatio="904" activeTab="0"/>
  </bookViews>
  <sheets>
    <sheet name="Vzduchotechnika" sheetId="1" r:id="rId1"/>
  </sheets>
  <definedNames>
    <definedName name="_xlnm.Print_Area" localSheetId="0">'Vzduchotechnika'!$A$1:$J$79</definedName>
  </definedNames>
  <calcPr fullCalcOnLoad="1"/>
</workbook>
</file>

<file path=xl/sharedStrings.xml><?xml version="1.0" encoding="utf-8"?>
<sst xmlns="http://schemas.openxmlformats.org/spreadsheetml/2006/main" count="168" uniqueCount="106">
  <si>
    <t xml:space="preserve"> </t>
  </si>
  <si>
    <t>Datum:</t>
  </si>
  <si>
    <t>Projektant:</t>
  </si>
  <si>
    <t>DPH</t>
  </si>
  <si>
    <t>základní</t>
  </si>
  <si>
    <t>Kód</t>
  </si>
  <si>
    <t>Cena celkem [CZK]</t>
  </si>
  <si>
    <t>PČ</t>
  </si>
  <si>
    <t>Popis</t>
  </si>
  <si>
    <t>MJ</t>
  </si>
  <si>
    <t>Množství</t>
  </si>
  <si>
    <t>J.cena [CZK]</t>
  </si>
  <si>
    <t>Poznámka</t>
  </si>
  <si>
    <t>J. Nh [h]</t>
  </si>
  <si>
    <t>Nh celkem [h]</t>
  </si>
  <si>
    <t>J. suť [t]</t>
  </si>
  <si>
    <t>Suť Celkem [t]</t>
  </si>
  <si>
    <t/>
  </si>
  <si>
    <t>ks</t>
  </si>
  <si>
    <t>hod</t>
  </si>
  <si>
    <t>Zhotovitel:</t>
  </si>
  <si>
    <t>Zpracovatel:</t>
  </si>
  <si>
    <t>Objednatel:</t>
  </si>
  <si>
    <t>J. hmotnost
[t]</t>
  </si>
  <si>
    <t>Hmotnost
celkem [t]</t>
  </si>
  <si>
    <t>Část:</t>
  </si>
  <si>
    <t>TOPKLIMA spol. s r.o.</t>
  </si>
  <si>
    <t>J.Kovář</t>
  </si>
  <si>
    <t>bm</t>
  </si>
  <si>
    <t>spojovací, těsnící a montážní materiál</t>
  </si>
  <si>
    <t>kg</t>
  </si>
  <si>
    <t>Doprava zařízení</t>
  </si>
  <si>
    <t>Přesuny</t>
  </si>
  <si>
    <t>Vypracování protokolu o proměření a vyregulování</t>
  </si>
  <si>
    <t>Komplexní vyzkoušení zařízení</t>
  </si>
  <si>
    <t>Zaškolení obsluhy</t>
  </si>
  <si>
    <t>Vypracování provozních předpisů</t>
  </si>
  <si>
    <t>m2</t>
  </si>
  <si>
    <t xml:space="preserve">Stavba: </t>
  </si>
  <si>
    <t xml:space="preserve">Objekt:  </t>
  </si>
  <si>
    <t>V</t>
  </si>
  <si>
    <t>Příprava ke komplexnímu vyzkoušení, oživení a vyregulování všech zařízení</t>
  </si>
  <si>
    <t>vzduchotechnika</t>
  </si>
  <si>
    <t>1-1</t>
  </si>
  <si>
    <t>1-2</t>
  </si>
  <si>
    <t>2-1</t>
  </si>
  <si>
    <t>2-2</t>
  </si>
  <si>
    <t>3-1</t>
  </si>
  <si>
    <t xml:space="preserve">vzduchotechnické potrubí z pozink.plechu sk.I dle ON 120405/ 0% tvarovek  </t>
  </si>
  <si>
    <t>Přesuny do výšek</t>
  </si>
  <si>
    <t>TUL, FZS 2, BUDOVA F3, SUTERÉN</t>
  </si>
  <si>
    <t>DIGESTOŘ S PŘÍSLUŠENSTVÍM</t>
  </si>
  <si>
    <t>TUL</t>
  </si>
  <si>
    <t>zař.č.1  - laboratorní digestoř a její odvětrání</t>
  </si>
  <si>
    <t>1-3</t>
  </si>
  <si>
    <t>1-4</t>
  </si>
  <si>
    <t>1-5</t>
  </si>
  <si>
    <t>1-6</t>
  </si>
  <si>
    <t>plastový ventilátor radiální z PP/PE, 230V, 1450 ot./min., V=1270m3/hod., dp=250Pa, velikost P315, PTC,  stolička, izolátory chvění, nerezové spony, pružné manžety, frekvenční měnič IP66, poloha viz. výkres</t>
  </si>
  <si>
    <t>zpětná klapka do potrubí DN100, materiál nerez</t>
  </si>
  <si>
    <t>zpětná klapka do potrubí DN250, materiál nerez</t>
  </si>
  <si>
    <t>krycí mřížka 630x400 pro připevnění na zeď lakovaná bílá</t>
  </si>
  <si>
    <t>zař.č.2  -nanospider</t>
  </si>
  <si>
    <t>zař.č.3 - vysokoteplotní pec</t>
  </si>
  <si>
    <t>potrubní ventilátor DN100, EC motor s ručně stavitelným potenciometrem, V= 100m3/hod., dpext=50Pa, rychloupínací spony</t>
  </si>
  <si>
    <t>ohebná chemicky odolná hadice DN100</t>
  </si>
  <si>
    <t>kpl</t>
  </si>
  <si>
    <t>Související dodávky a práce nezahrnuté v ostatních položkách</t>
  </si>
  <si>
    <t>Stavební prostup DN 300, dotěsnění a začištění po montáži potrubí</t>
  </si>
  <si>
    <t>Zaměření na místě před zahájením výroby po osazení digestoře, nanospideru a vysokoteplotní pece</t>
  </si>
  <si>
    <t>Úprava trasy drobné kabeláže v místě stavebních prostupů</t>
  </si>
  <si>
    <t>Ověření všech připojovacích bodů laboratorní digestoře a případné úpravy v připojení elektro a odsávání digestoře</t>
  </si>
  <si>
    <t>Projekt skutečného provedení odsávání</t>
  </si>
  <si>
    <t>Stavební prostup 630x400, dočištění a začištění</t>
  </si>
  <si>
    <t xml:space="preserve">vzduchotechnické potrubí z nerez.plechu sk.I dle ON 120405/ 50% tvarovek, plynotěsné provedení </t>
  </si>
  <si>
    <t>vzduchotechnické potrubí z nerez.plechu sk.I /10% tvarovek, plynotěsné provedení, DN100</t>
  </si>
  <si>
    <t>vzduchotechnické potrubí z nerez.plechu sk.I /20% tvarovek, plynotěsné provedení,  DN250</t>
  </si>
  <si>
    <t>vzduchotechnické potrubí z nerez.plechu sk.I /10% tvarovek, plynotěsné provedení,  DN100</t>
  </si>
  <si>
    <t>zař.č.5 - ostatní</t>
  </si>
  <si>
    <t>zař.č.4 - elektroinstalace</t>
  </si>
  <si>
    <t>Jednopólový spínač se sign.doutn. 10A/250VAC,  Tango</t>
  </si>
  <si>
    <t>Elektroinstal.krabice přístrojová, KP68</t>
  </si>
  <si>
    <t>Kabel CYKY-J 3x1,5mm2</t>
  </si>
  <si>
    <t>Kabel CYKY-J 3x2,5mm2</t>
  </si>
  <si>
    <t>Kabel CYKY-J 5x2,5mm2</t>
  </si>
  <si>
    <t>Slabopr.vodič SYKFY 5x2x0,5</t>
  </si>
  <si>
    <t>Vodič CYA 6mm2 zž</t>
  </si>
  <si>
    <t>Lišta elektroinstal LHD 20x20</t>
  </si>
  <si>
    <t>Lišta elektroinstal LHD 40x20</t>
  </si>
  <si>
    <t>Ukončení vodiče v rozvaděči do pr. 2,5mm2</t>
  </si>
  <si>
    <t>Rozvaděč  Rvzt</t>
  </si>
  <si>
    <t xml:space="preserve">Demontáž svítidla </t>
  </si>
  <si>
    <t>Demontáž a opětná montáž  zásuvky</t>
  </si>
  <si>
    <t>Podružný a spojovací materiál</t>
  </si>
  <si>
    <t>Dokumentace skutečného provedení stavby (DSPS)</t>
  </si>
  <si>
    <t>Příspěvek na recyklaci</t>
  </si>
  <si>
    <t>Doprava</t>
  </si>
  <si>
    <t>Výchozí revizní zpráva elektro</t>
  </si>
  <si>
    <t>m</t>
  </si>
  <si>
    <t>Náklady z rozpočtu bez DPH</t>
  </si>
  <si>
    <t>Náklady z rozpočtu s DPH</t>
  </si>
  <si>
    <t>laboratorní digestoř o rozměrech 1500x900x2500mm - podrobný popis viz. příloha technické zprávy</t>
  </si>
  <si>
    <t>Stavební prostup DN 150, dotěsnění a začištění po montáži potrubí</t>
  </si>
  <si>
    <t>Zpracování výrobní dokumentace vzduchotechniky</t>
  </si>
  <si>
    <t>pružná manžeta DN200 (DN250)</t>
  </si>
  <si>
    <t>výkaz výměr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</si>
</sst>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_*&quot;Kč&quot;;\-#,##0.00_*&quot;Kč&quot;"/>
    <numFmt numFmtId="168" formatCode="#,##0_*&quot;Kč&quot;;\-#,##0_*&quot;Kč&quot;"/>
    <numFmt numFmtId="169" formatCode="0.000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#,##0.000;\-#,##0.000"/>
    <numFmt numFmtId="173" formatCode="_-* #,##0.00\ _D_M_-;\-* #,##0.00\ _D_M_-;_-* &quot;-&quot;??\ _D_M_-;_-@_-"/>
    <numFmt numFmtId="174" formatCode="###\ ###\ ###\ ##0.000"/>
    <numFmt numFmtId="175" formatCode="###\ ###\ ###\ ##0.00"/>
    <numFmt numFmtId="176" formatCode="#,##0.00000;\-#,##0.00000"/>
    <numFmt numFmtId="177" formatCode="_-* #,##0.0&quot; Kč&quot;_-;\-* #,##0.0&quot; Kč&quot;_-;_-* \-??&quot; Kč&quot;_-;_-@_-"/>
    <numFmt numFmtId="178" formatCode="_-* #,##0&quot; Kč&quot;_-;\-* #,##0&quot; Kč&quot;_-;_-* \-??&quot; Kč&quot;_-;_-@_-"/>
    <numFmt numFmtId="179" formatCode="_-* #,##0.00&quot; Kč&quot;_-;\-* #,##0.00&quot; Kč&quot;_-;_-* \-??&quot; Kč&quot;_-;_-@_-"/>
    <numFmt numFmtId="180" formatCode="dd\.mm\.yyyy"/>
    <numFmt numFmtId="181" formatCode="0.00%;\-0.00%"/>
    <numFmt numFmtId="182" formatCode="0.0"/>
    <numFmt numFmtId="183" formatCode="#,##0.0"/>
    <numFmt numFmtId="184" formatCode="#,##0.00_ ;\-#,##0.00\ "/>
    <numFmt numFmtId="185" formatCode="#,##0.00\ &quot;Kč&quot;"/>
    <numFmt numFmtId="186" formatCode="#,##0.\-\ &quot;Kč&quot;;\-#,##0\ &quot;Kč&quot;"/>
    <numFmt numFmtId="187" formatCode="_-* #,##0.\-\ &quot;Kč&quot;_-;\-* #,##0\ &quot;Kč&quot;_-;_-* &quot;-&quot;??\ &quot;Kč&quot;_-;_-@_-"/>
    <numFmt numFmtId="188" formatCode="_-* #,##0.0.\-\ &quot;Kč&quot;_-;\-* #,##0.0\ &quot;Kč&quot;_-;_-* &quot;-&quot;??\ &quot;Kč&quot;_-;_-@_-"/>
    <numFmt numFmtId="189" formatCode="_-* #,##0.00.\-\ &quot;Kč&quot;_-;\-* #,##0.00\ &quot;Kč&quot;_-;_-* &quot;-&quot;??\ &quot;Kč&quot;_-;_-@_-"/>
    <numFmt numFmtId="190" formatCode="#"/>
    <numFmt numFmtId="191" formatCode="###0;\-###0"/>
    <numFmt numFmtId="192" formatCode="###0.000;\-###0.000"/>
    <numFmt numFmtId="193" formatCode="#,##0\ _K_č"/>
    <numFmt numFmtId="194" formatCode="000\ 00"/>
    <numFmt numFmtId="195" formatCode="0.E+00"/>
    <numFmt numFmtId="196" formatCode="#,##0&quot; Kč&quot;"/>
    <numFmt numFmtId="197" formatCode="#,##0.00&quot; &quot;[$Kč-405];[Red]&quot;-&quot;#,##0.00&quot; &quot;[$Kč-405]"/>
    <numFmt numFmtId="198" formatCode="#,###.00"/>
    <numFmt numFmtId="199" formatCode="#,##0.00\ [$Kč-405];[Red]\-#,##0.00\ [$Kč-405]"/>
    <numFmt numFmtId="200" formatCode="#,##0_ ;[Red]\-#,##0\ "/>
    <numFmt numFmtId="201" formatCode="_-* #,##0.00\ _K_č_-;\-* #,##0.00\ _K_č_-;_-* \-??\ _K_č_-;_-@_-"/>
    <numFmt numFmtId="202" formatCode="#,##0&quot; F&quot;_);[Red]\(#,##0&quot; F)&quot;"/>
    <numFmt numFmtId="203" formatCode="_(\$* #,##0.00_);_(\$* \(#,##0.00\);_(\$* \-??_);_(@_)"/>
    <numFmt numFmtId="204" formatCode="_-* #,##0\ _D_M_-;\-* #,##0\ _D_M_-;_-* &quot;- &quot;_D_M_-;_-@_-"/>
    <numFmt numFmtId="205" formatCode="_-* #,##0.00_-;\-* #,##0.00_-;_-* \-??_-;_-@_-"/>
    <numFmt numFmtId="206" formatCode="_-[$€-2]\ * #,##0.00_-;\-[$€-2]\ * #,##0.00_-;_-[$€-2]\ * \-??_-"/>
    <numFmt numFmtId="207" formatCode="_-* #,##0&quot; DM&quot;_-;\-* #,##0&quot; DM&quot;_-;_-* &quot;- DM&quot;_-;_-@_-"/>
    <numFmt numFmtId="208" formatCode="_-\£* #,##0.00_-;&quot;-£&quot;* #,##0.00_-;_-\£* \-??_-;_-@_-"/>
    <numFmt numFmtId="209" formatCode="#,##0.00%"/>
    <numFmt numFmtId="210" formatCode="#,##0.00000"/>
    <numFmt numFmtId="211" formatCode="#,##0.000"/>
    <numFmt numFmtId="212" formatCode="0.0%"/>
    <numFmt numFmtId="213" formatCode="0.000%"/>
    <numFmt numFmtId="214" formatCode="_(#,##0.0??;\-\ #,##0.0??;&quot;–&quot;???;_(@_)"/>
    <numFmt numFmtId="215" formatCode="_(#,##0.00_);[Red]\-\ #,##0.00_);&quot;–&quot;??;_(@_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¥€-2]\ #\ ##,000_);[Red]\([$€-2]\ #\ ##,000\)"/>
    <numFmt numFmtId="220" formatCode="[$-F800]dddd\,\ mmmm\ dd\,\ yyyy"/>
  </numFmts>
  <fonts count="87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Helv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rebuchet MS"/>
      <family val="2"/>
    </font>
    <font>
      <u val="single"/>
      <sz val="8"/>
      <color indexed="12"/>
      <name val="Trebuchet MS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u val="single"/>
      <sz val="8"/>
      <color indexed="12"/>
      <name val="MS Sans Serif"/>
      <family val="2"/>
    </font>
    <font>
      <b/>
      <i/>
      <u val="single"/>
      <sz val="12"/>
      <name val="Arial CE"/>
      <family val="2"/>
    </font>
    <font>
      <b/>
      <sz val="10"/>
      <color indexed="8"/>
      <name val=".HelveticaLightTTEE"/>
      <family val="0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b/>
      <sz val="10"/>
      <name val="Times New Roman CE"/>
      <family val="0"/>
    </font>
    <font>
      <sz val="10"/>
      <name val="MS Sans Serif"/>
      <family val="2"/>
    </font>
    <font>
      <sz val="14"/>
      <name val="Stamp"/>
      <family val="0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name val="Calibri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i/>
      <sz val="8"/>
      <color indexed="17"/>
      <name val="Arial"/>
      <family val="2"/>
    </font>
    <font>
      <sz val="18"/>
      <color indexed="12"/>
      <name val="Wingdings 2"/>
      <family val="1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0000FF"/>
      <name val="Wingdings 2"/>
      <family val="1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/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tted">
        <color rgb="FF969696"/>
      </top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 style="dotted"/>
      <bottom style="dotted"/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/>
      <right style="dotted">
        <color indexed="8"/>
      </right>
      <top style="dotted">
        <color indexed="8"/>
      </top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35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62" fillId="0" borderId="1" applyNumberFormat="0" applyFill="0" applyAlignment="0" applyProtection="0"/>
    <xf numFmtId="0" fontId="8" fillId="0" borderId="2" applyNumberFormat="0" applyFill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204" fontId="0" fillId="0" borderId="0" applyFill="0" applyBorder="0" applyAlignment="0" applyProtection="0"/>
    <xf numFmtId="205" fontId="0" fillId="0" borderId="0" applyFill="0" applyBorder="0" applyAlignment="0" applyProtection="0"/>
    <xf numFmtId="9" fontId="25" fillId="0" borderId="3" applyBorder="0" applyProtection="0">
      <alignment horizontal="right"/>
    </xf>
    <xf numFmtId="206" fontId="0" fillId="0" borderId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48" borderId="0" applyNumberFormat="0" applyBorder="0" applyAlignment="0" applyProtection="0"/>
    <xf numFmtId="0" fontId="65" fillId="49" borderId="4" applyNumberFormat="0" applyAlignment="0" applyProtection="0"/>
    <xf numFmtId="0" fontId="10" fillId="50" borderId="5" applyNumberFormat="0" applyAlignment="0" applyProtection="0"/>
    <xf numFmtId="0" fontId="10" fillId="51" borderId="5" applyNumberFormat="0" applyAlignment="0" applyProtection="0"/>
    <xf numFmtId="0" fontId="23" fillId="0" borderId="6" applyNumberFormat="0" applyFill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7" applyNumberFormat="0">
      <alignment vertical="center" wrapText="1"/>
      <protection/>
    </xf>
    <xf numFmtId="49" fontId="36" fillId="0" borderId="8" applyNumberFormat="0">
      <alignment horizontal="left" vertical="center"/>
      <protection/>
    </xf>
    <xf numFmtId="39" fontId="26" fillId="0" borderId="0" applyBorder="0" applyProtection="0">
      <alignment horizontal="right"/>
    </xf>
    <xf numFmtId="0" fontId="26" fillId="0" borderId="0" applyBorder="0" applyProtection="0">
      <alignment horizontal="left"/>
    </xf>
    <xf numFmtId="0" fontId="66" fillId="0" borderId="9" applyNumberFormat="0" applyFill="0" applyAlignment="0" applyProtection="0"/>
    <xf numFmtId="0" fontId="11" fillId="0" borderId="10" applyNumberFormat="0" applyFill="0" applyAlignment="0" applyProtection="0"/>
    <xf numFmtId="0" fontId="67" fillId="0" borderId="11" applyNumberFormat="0" applyFill="0" applyAlignment="0" applyProtection="0"/>
    <xf numFmtId="0" fontId="12" fillId="0" borderId="12" applyNumberFormat="0" applyFill="0" applyAlignment="0" applyProtection="0"/>
    <xf numFmtId="0" fontId="68" fillId="0" borderId="13" applyNumberFormat="0" applyFill="0" applyAlignment="0" applyProtection="0"/>
    <xf numFmtId="0" fontId="13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37" fillId="46" borderId="15" applyNumberFormat="0" applyFont="0" applyAlignment="0">
      <protection/>
    </xf>
    <xf numFmtId="0" fontId="1" fillId="47" borderId="16" applyNumberFormat="0" applyAlignment="0">
      <protection/>
    </xf>
    <xf numFmtId="0" fontId="38" fillId="52" borderId="17" applyNumberFormat="0" applyAlignment="0">
      <protection/>
    </xf>
    <xf numFmtId="0" fontId="39" fillId="53" borderId="0" applyNumberFormat="0" applyAlignment="0">
      <protection/>
    </xf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54" borderId="18" applyNumberFormat="0">
      <alignment/>
      <protection/>
    </xf>
    <xf numFmtId="0" fontId="70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24" fillId="0" borderId="0" applyAlignment="0">
      <protection locked="0"/>
    </xf>
    <xf numFmtId="0" fontId="29" fillId="0" borderId="0">
      <alignment/>
      <protection/>
    </xf>
    <xf numFmtId="0" fontId="41" fillId="0" borderId="0">
      <alignment/>
      <protection/>
    </xf>
    <xf numFmtId="0" fontId="30" fillId="0" borderId="0">
      <alignment/>
      <protection/>
    </xf>
    <xf numFmtId="0" fontId="27" fillId="0" borderId="0" applyAlignment="0">
      <protection locked="0"/>
    </xf>
    <xf numFmtId="0" fontId="27" fillId="0" borderId="0" applyAlignment="0"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Alignment="0"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Alignment="0">
      <protection locked="0"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27" fillId="0" borderId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4" fillId="0" borderId="0" applyAlignment="0">
      <protection locked="0"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27" fillId="0" borderId="0" applyAlignment="0">
      <protection locked="0"/>
    </xf>
    <xf numFmtId="0" fontId="27" fillId="0" borderId="0" applyAlignment="0">
      <protection locked="0"/>
    </xf>
    <xf numFmtId="0" fontId="24" fillId="0" borderId="0">
      <alignment vertical="top" wrapText="1"/>
      <protection locked="0"/>
    </xf>
    <xf numFmtId="0" fontId="27" fillId="0" borderId="0" applyAlignment="0">
      <protection locked="0"/>
    </xf>
    <xf numFmtId="0" fontId="27" fillId="0" borderId="0" applyAlignment="0">
      <protection locked="0"/>
    </xf>
    <xf numFmtId="0" fontId="45" fillId="0" borderId="0">
      <alignment/>
      <protection/>
    </xf>
    <xf numFmtId="0" fontId="27" fillId="0" borderId="0" applyAlignment="0">
      <protection locked="0"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4" fillId="0" borderId="0" applyAlignment="0">
      <protection locked="0"/>
    </xf>
    <xf numFmtId="0" fontId="0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0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60" fillId="0" borderId="0">
      <alignment/>
      <protection/>
    </xf>
    <xf numFmtId="0" fontId="0" fillId="0" borderId="0">
      <alignment/>
      <protection/>
    </xf>
    <xf numFmtId="0" fontId="24" fillId="0" borderId="0">
      <alignment vertical="top" wrapText="1"/>
      <protection locked="0"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39" fontId="25" fillId="0" borderId="19" applyBorder="0" applyProtection="0">
      <alignment horizontal="right"/>
    </xf>
    <xf numFmtId="172" fontId="25" fillId="0" borderId="19" applyBorder="0" applyProtection="0">
      <alignment horizontal="right"/>
    </xf>
    <xf numFmtId="0" fontId="25" fillId="0" borderId="20" applyNumberFormat="0" applyBorder="0" applyProtection="0">
      <alignment horizontal="left" wrapText="1"/>
    </xf>
    <xf numFmtId="0" fontId="44" fillId="0" borderId="0" applyNumberFormat="0">
      <alignment horizontal="left" vertical="center"/>
      <protection/>
    </xf>
    <xf numFmtId="0" fontId="5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24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0" fontId="0" fillId="59" borderId="22" applyNumberFormat="0" applyAlignment="0" applyProtection="0"/>
    <xf numFmtId="0" fontId="0" fillId="60" borderId="22" applyNumberFormat="0" applyFont="0" applyAlignment="0" applyProtection="0"/>
    <xf numFmtId="0" fontId="0" fillId="60" borderId="22" applyNumberFormat="0" applyFont="0" applyAlignment="0" applyProtection="0"/>
    <xf numFmtId="9" fontId="23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16" fillId="0" borderId="24" applyNumberFormat="0" applyFill="0" applyAlignment="0" applyProtection="0"/>
    <xf numFmtId="0" fontId="2" fillId="0" borderId="0">
      <alignment/>
      <protection/>
    </xf>
    <xf numFmtId="0" fontId="72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1" fillId="0" borderId="0" applyNumberFormat="0" applyBorder="0" applyProtection="0">
      <alignment horizontal="left"/>
    </xf>
    <xf numFmtId="0" fontId="31" fillId="0" borderId="25" applyNumberFormat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26" applyNumberFormat="0" applyFill="0" applyBorder="0" applyProtection="0">
      <alignment horizontal="left"/>
    </xf>
    <xf numFmtId="0" fontId="33" fillId="0" borderId="0" applyNumberFormat="0" applyFill="0" applyBorder="0" applyAlignment="0" applyProtection="0"/>
    <xf numFmtId="16" fontId="33" fillId="0" borderId="27" applyNumberFormat="0" applyFill="0" applyBorder="0" applyAlignment="0" applyProtection="0"/>
    <xf numFmtId="0" fontId="23" fillId="62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73" fillId="63" borderId="0" applyNumberFormat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7" borderId="28">
      <alignment vertical="center"/>
      <protection/>
    </xf>
    <xf numFmtId="0" fontId="75" fillId="64" borderId="29" applyNumberFormat="0" applyAlignment="0" applyProtection="0"/>
    <xf numFmtId="0" fontId="19" fillId="18" borderId="30" applyNumberFormat="0" applyAlignment="0" applyProtection="0"/>
    <xf numFmtId="0" fontId="19" fillId="19" borderId="30" applyNumberFormat="0" applyAlignment="0" applyProtection="0"/>
    <xf numFmtId="0" fontId="76" fillId="0" borderId="31">
      <alignment horizontal="left" wrapText="1" indent="1"/>
      <protection locked="0"/>
    </xf>
    <xf numFmtId="0" fontId="77" fillId="65" borderId="29" applyNumberFormat="0" applyAlignment="0" applyProtection="0"/>
    <xf numFmtId="0" fontId="20" fillId="66" borderId="30" applyNumberFormat="0" applyAlignment="0" applyProtection="0"/>
    <xf numFmtId="0" fontId="20" fillId="48" borderId="30" applyNumberFormat="0" applyAlignment="0" applyProtection="0"/>
    <xf numFmtId="0" fontId="78" fillId="65" borderId="32" applyNumberFormat="0" applyAlignment="0" applyProtection="0"/>
    <xf numFmtId="0" fontId="21" fillId="66" borderId="33" applyNumberFormat="0" applyAlignment="0" applyProtection="0"/>
    <xf numFmtId="0" fontId="21" fillId="48" borderId="33" applyNumberFormat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208" fontId="0" fillId="0" borderId="0" applyFill="0" applyBorder="0" applyAlignment="0" applyProtection="0"/>
    <xf numFmtId="0" fontId="80" fillId="0" borderId="0">
      <alignment/>
      <protection locked="0"/>
    </xf>
    <xf numFmtId="0" fontId="61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6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61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61" fillId="76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61" fillId="77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1" fillId="78" borderId="0" applyNumberFormat="0" applyBorder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</cellStyleXfs>
  <cellXfs count="95">
    <xf numFmtId="0" fontId="0" fillId="0" borderId="0" xfId="0" applyAlignment="1">
      <alignment/>
    </xf>
    <xf numFmtId="0" fontId="27" fillId="0" borderId="0" xfId="212" applyFont="1">
      <alignment/>
      <protection/>
    </xf>
    <xf numFmtId="0" fontId="27" fillId="0" borderId="0" xfId="212" applyFont="1" applyAlignment="1">
      <alignment horizontal="left" vertical="center"/>
      <protection/>
    </xf>
    <xf numFmtId="0" fontId="27" fillId="0" borderId="0" xfId="212" applyFont="1" applyAlignment="1">
      <alignment vertical="center"/>
      <protection/>
    </xf>
    <xf numFmtId="0" fontId="27" fillId="0" borderId="0" xfId="212" applyFont="1" applyBorder="1" applyAlignment="1">
      <alignment vertical="center"/>
      <protection/>
    </xf>
    <xf numFmtId="0" fontId="48" fillId="0" borderId="0" xfId="212" applyFont="1" applyBorder="1" applyAlignment="1">
      <alignment horizontal="left" vertical="center"/>
      <protection/>
    </xf>
    <xf numFmtId="0" fontId="27" fillId="0" borderId="34" xfId="212" applyFont="1" applyBorder="1" applyAlignment="1">
      <alignment vertical="center"/>
      <protection/>
    </xf>
    <xf numFmtId="0" fontId="47" fillId="0" borderId="0" xfId="212" applyFont="1" applyBorder="1" applyAlignment="1">
      <alignment horizontal="left" vertical="center"/>
      <protection/>
    </xf>
    <xf numFmtId="0" fontId="48" fillId="81" borderId="35" xfId="212" applyFont="1" applyFill="1" applyBorder="1" applyAlignment="1">
      <alignment horizontal="center" vertical="center" wrapText="1"/>
      <protection/>
    </xf>
    <xf numFmtId="0" fontId="27" fillId="0" borderId="0" xfId="212" applyFont="1" applyAlignment="1">
      <alignment horizontal="center" vertical="center" wrapText="1"/>
      <protection/>
    </xf>
    <xf numFmtId="0" fontId="81" fillId="0" borderId="35" xfId="212" applyFont="1" applyBorder="1" applyAlignment="1">
      <alignment horizontal="center" vertical="center" wrapText="1"/>
      <protection/>
    </xf>
    <xf numFmtId="0" fontId="81" fillId="0" borderId="36" xfId="212" applyFont="1" applyBorder="1" applyAlignment="1">
      <alignment horizontal="center" vertical="center" wrapText="1"/>
      <protection/>
    </xf>
    <xf numFmtId="0" fontId="81" fillId="0" borderId="37" xfId="212" applyFont="1" applyBorder="1" applyAlignment="1">
      <alignment horizontal="center" vertical="center" wrapText="1"/>
      <protection/>
    </xf>
    <xf numFmtId="0" fontId="82" fillId="0" borderId="0" xfId="212" applyFont="1" applyBorder="1" applyAlignment="1">
      <alignment horizontal="left" vertical="center"/>
      <protection/>
    </xf>
    <xf numFmtId="0" fontId="27" fillId="0" borderId="38" xfId="212" applyFont="1" applyBorder="1" applyAlignment="1">
      <alignment vertical="center"/>
      <protection/>
    </xf>
    <xf numFmtId="210" fontId="83" fillId="0" borderId="34" xfId="212" applyNumberFormat="1" applyFont="1" applyBorder="1" applyAlignment="1">
      <alignment/>
      <protection/>
    </xf>
    <xf numFmtId="210" fontId="83" fillId="0" borderId="39" xfId="212" applyNumberFormat="1" applyFont="1" applyBorder="1" applyAlignment="1">
      <alignment/>
      <protection/>
    </xf>
    <xf numFmtId="4" fontId="49" fillId="0" borderId="0" xfId="212" applyNumberFormat="1" applyFont="1" applyAlignment="1">
      <alignment vertical="center"/>
      <protection/>
    </xf>
    <xf numFmtId="0" fontId="84" fillId="0" borderId="0" xfId="212" applyFont="1" applyBorder="1" applyAlignment="1">
      <alignment/>
      <protection/>
    </xf>
    <xf numFmtId="0" fontId="85" fillId="0" borderId="0" xfId="212" applyFont="1" applyBorder="1" applyAlignment="1">
      <alignment horizontal="left"/>
      <protection/>
    </xf>
    <xf numFmtId="0" fontId="84" fillId="0" borderId="0" xfId="212" applyFont="1" applyAlignment="1">
      <alignment/>
      <protection/>
    </xf>
    <xf numFmtId="0" fontId="84" fillId="0" borderId="40" xfId="212" applyFont="1" applyBorder="1" applyAlignment="1">
      <alignment/>
      <protection/>
    </xf>
    <xf numFmtId="210" fontId="84" fillId="0" borderId="0" xfId="212" applyNumberFormat="1" applyFont="1" applyBorder="1" applyAlignment="1">
      <alignment/>
      <protection/>
    </xf>
    <xf numFmtId="210" fontId="84" fillId="0" borderId="41" xfId="212" applyNumberFormat="1" applyFont="1" applyBorder="1" applyAlignment="1">
      <alignment/>
      <protection/>
    </xf>
    <xf numFmtId="0" fontId="84" fillId="0" borderId="0" xfId="212" applyFont="1" applyAlignment="1">
      <alignment horizontal="left"/>
      <protection/>
    </xf>
    <xf numFmtId="0" fontId="84" fillId="0" borderId="0" xfId="212" applyFont="1" applyAlignment="1">
      <alignment horizontal="center"/>
      <protection/>
    </xf>
    <xf numFmtId="4" fontId="84" fillId="0" borderId="0" xfId="212" applyNumberFormat="1" applyFont="1" applyAlignment="1">
      <alignment vertical="center"/>
      <protection/>
    </xf>
    <xf numFmtId="4" fontId="82" fillId="0" borderId="34" xfId="212" applyNumberFormat="1" applyFont="1" applyBorder="1" applyAlignment="1">
      <alignment/>
      <protection/>
    </xf>
    <xf numFmtId="0" fontId="47" fillId="0" borderId="0" xfId="212" applyFont="1" applyBorder="1" applyAlignment="1">
      <alignment horizontal="left" vertical="center" wrapText="1"/>
      <protection/>
    </xf>
    <xf numFmtId="180" fontId="48" fillId="0" borderId="0" xfId="212" applyNumberFormat="1" applyFont="1" applyBorder="1" applyAlignment="1">
      <alignment horizontal="left" vertical="center"/>
      <protection/>
    </xf>
    <xf numFmtId="0" fontId="48" fillId="81" borderId="36" xfId="212" applyFont="1" applyFill="1" applyBorder="1" applyAlignment="1">
      <alignment horizontal="center" vertical="center" wrapText="1"/>
      <protection/>
    </xf>
    <xf numFmtId="0" fontId="86" fillId="81" borderId="36" xfId="212" applyFont="1" applyFill="1" applyBorder="1" applyAlignment="1">
      <alignment horizontal="center" vertical="center" wrapText="1"/>
      <protection/>
    </xf>
    <xf numFmtId="4" fontId="85" fillId="0" borderId="0" xfId="212" applyNumberFormat="1" applyFont="1" applyBorder="1" applyAlignment="1">
      <alignment horizontal="left"/>
      <protection/>
    </xf>
    <xf numFmtId="0" fontId="48" fillId="0" borderId="0" xfId="212" applyFont="1" applyAlignment="1">
      <alignment vertical="center"/>
      <protection/>
    </xf>
    <xf numFmtId="0" fontId="81" fillId="0" borderId="42" xfId="212" applyFont="1" applyBorder="1" applyAlignment="1">
      <alignment horizontal="left" vertical="center"/>
      <protection/>
    </xf>
    <xf numFmtId="0" fontId="81" fillId="0" borderId="0" xfId="212" applyFont="1" applyBorder="1" applyAlignment="1">
      <alignment horizontal="center" vertical="center"/>
      <protection/>
    </xf>
    <xf numFmtId="210" fontId="81" fillId="0" borderId="0" xfId="212" applyNumberFormat="1" applyFont="1" applyBorder="1" applyAlignment="1">
      <alignment vertical="center"/>
      <protection/>
    </xf>
    <xf numFmtId="210" fontId="81" fillId="0" borderId="41" xfId="212" applyNumberFormat="1" applyFont="1" applyBorder="1" applyAlignment="1">
      <alignment vertical="center"/>
      <protection/>
    </xf>
    <xf numFmtId="0" fontId="48" fillId="0" borderId="0" xfId="212" applyFont="1" applyAlignment="1">
      <alignment horizontal="left" vertical="center"/>
      <protection/>
    </xf>
    <xf numFmtId="4" fontId="48" fillId="0" borderId="0" xfId="212" applyNumberFormat="1" applyFont="1" applyAlignment="1">
      <alignment vertical="center"/>
      <protection/>
    </xf>
    <xf numFmtId="4" fontId="85" fillId="0" borderId="0" xfId="212" applyNumberFormat="1" applyFont="1" applyBorder="1" applyAlignment="1">
      <alignment/>
      <protection/>
    </xf>
    <xf numFmtId="37" fontId="25" fillId="0" borderId="43" xfId="0" applyNumberFormat="1" applyFont="1" applyBorder="1" applyAlignment="1" applyProtection="1">
      <alignment horizontal="center"/>
      <protection locked="0"/>
    </xf>
    <xf numFmtId="49" fontId="25" fillId="0" borderId="43" xfId="0" applyNumberFormat="1" applyFont="1" applyBorder="1" applyAlignment="1" applyProtection="1">
      <alignment horizontal="center" wrapText="1"/>
      <protection locked="0"/>
    </xf>
    <xf numFmtId="0" fontId="25" fillId="0" borderId="43" xfId="0" applyFont="1" applyBorder="1" applyAlignment="1" applyProtection="1">
      <alignment horizontal="left" wrapText="1"/>
      <protection locked="0"/>
    </xf>
    <xf numFmtId="182" fontId="25" fillId="0" borderId="43" xfId="0" applyNumberFormat="1" applyFont="1" applyBorder="1" applyAlignment="1" applyProtection="1">
      <alignment horizontal="right"/>
      <protection locked="0"/>
    </xf>
    <xf numFmtId="39" fontId="25" fillId="0" borderId="43" xfId="0" applyNumberFormat="1" applyFont="1" applyBorder="1" applyAlignment="1" applyProtection="1">
      <alignment horizontal="right"/>
      <protection locked="0"/>
    </xf>
    <xf numFmtId="39" fontId="25" fillId="0" borderId="43" xfId="0" applyNumberFormat="1" applyFont="1" applyFill="1" applyBorder="1" applyAlignment="1" applyProtection="1">
      <alignment horizontal="right"/>
      <protection locked="0"/>
    </xf>
    <xf numFmtId="49" fontId="50" fillId="82" borderId="43" xfId="0" applyNumberFormat="1" applyFont="1" applyFill="1" applyBorder="1" applyAlignment="1" applyProtection="1">
      <alignment horizontal="left" wrapText="1"/>
      <protection locked="0"/>
    </xf>
    <xf numFmtId="49" fontId="50" fillId="82" borderId="43" xfId="229" applyNumberFormat="1" applyFont="1" applyFill="1" applyBorder="1" applyAlignment="1">
      <alignment horizontal="left" wrapText="1"/>
      <protection locked="0"/>
    </xf>
    <xf numFmtId="182" fontId="50" fillId="82" borderId="43" xfId="229" applyNumberFormat="1" applyFont="1" applyFill="1" applyBorder="1" applyAlignment="1">
      <alignment horizontal="right" wrapText="1"/>
      <protection locked="0"/>
    </xf>
    <xf numFmtId="4" fontId="50" fillId="82" borderId="43" xfId="0" applyNumberFormat="1" applyFont="1" applyFill="1" applyBorder="1" applyAlignment="1">
      <alignment horizontal="right" wrapText="1"/>
    </xf>
    <xf numFmtId="37" fontId="25" fillId="0" borderId="44" xfId="0" applyNumberFormat="1" applyFont="1" applyBorder="1" applyAlignment="1" applyProtection="1">
      <alignment horizontal="center"/>
      <protection locked="0"/>
    </xf>
    <xf numFmtId="49" fontId="25" fillId="0" borderId="44" xfId="0" applyNumberFormat="1" applyFont="1" applyBorder="1" applyAlignment="1" applyProtection="1">
      <alignment horizontal="center" wrapText="1"/>
      <protection locked="0"/>
    </xf>
    <xf numFmtId="0" fontId="25" fillId="0" borderId="44" xfId="0" applyFont="1" applyBorder="1" applyAlignment="1" applyProtection="1">
      <alignment horizontal="left" wrapText="1"/>
      <protection locked="0"/>
    </xf>
    <xf numFmtId="39" fontId="25" fillId="0" borderId="44" xfId="0" applyNumberFormat="1" applyFont="1" applyBorder="1" applyAlignment="1" applyProtection="1">
      <alignment horizontal="right"/>
      <protection locked="0"/>
    </xf>
    <xf numFmtId="0" fontId="81" fillId="0" borderId="40" xfId="212" applyFont="1" applyBorder="1" applyAlignment="1">
      <alignment horizontal="left" vertical="center"/>
      <protection/>
    </xf>
    <xf numFmtId="37" fontId="25" fillId="0" borderId="45" xfId="0" applyNumberFormat="1" applyFont="1" applyBorder="1" applyAlignment="1" applyProtection="1">
      <alignment horizontal="center"/>
      <protection locked="0"/>
    </xf>
    <xf numFmtId="4" fontId="50" fillId="82" borderId="46" xfId="0" applyNumberFormat="1" applyFont="1" applyFill="1" applyBorder="1" applyAlignment="1">
      <alignment horizontal="right" wrapText="1"/>
    </xf>
    <xf numFmtId="0" fontId="27" fillId="0" borderId="47" xfId="212" applyFont="1" applyBorder="1" applyAlignment="1">
      <alignment vertical="center"/>
      <protection/>
    </xf>
    <xf numFmtId="0" fontId="27" fillId="0" borderId="48" xfId="212" applyFont="1" applyBorder="1" applyAlignment="1">
      <alignment vertical="center"/>
      <protection/>
    </xf>
    <xf numFmtId="0" fontId="27" fillId="0" borderId="49" xfId="212" applyFont="1" applyBorder="1" applyAlignment="1">
      <alignment vertical="center"/>
      <protection/>
    </xf>
    <xf numFmtId="0" fontId="27" fillId="0" borderId="50" xfId="212" applyFont="1" applyBorder="1" applyAlignment="1">
      <alignment vertical="center"/>
      <protection/>
    </xf>
    <xf numFmtId="0" fontId="27" fillId="0" borderId="51" xfId="212" applyFont="1" applyBorder="1" applyAlignment="1">
      <alignment vertical="center"/>
      <protection/>
    </xf>
    <xf numFmtId="0" fontId="27" fillId="0" borderId="50" xfId="212" applyFont="1" applyBorder="1" applyAlignment="1">
      <alignment horizontal="center" vertical="center" wrapText="1"/>
      <protection/>
    </xf>
    <xf numFmtId="0" fontId="27" fillId="0" borderId="51" xfId="212" applyFont="1" applyBorder="1" applyAlignment="1">
      <alignment horizontal="center" vertical="center" wrapText="1"/>
      <protection/>
    </xf>
    <xf numFmtId="0" fontId="84" fillId="0" borderId="50" xfId="212" applyFont="1" applyBorder="1" applyAlignment="1">
      <alignment/>
      <protection/>
    </xf>
    <xf numFmtId="0" fontId="84" fillId="0" borderId="51" xfId="212" applyFont="1" applyBorder="1" applyAlignment="1">
      <alignment/>
      <protection/>
    </xf>
    <xf numFmtId="0" fontId="48" fillId="0" borderId="50" xfId="212" applyFont="1" applyBorder="1" applyAlignment="1" applyProtection="1">
      <alignment vertical="center"/>
      <protection locked="0"/>
    </xf>
    <xf numFmtId="0" fontId="48" fillId="0" borderId="51" xfId="212" applyFont="1" applyBorder="1" applyAlignment="1" applyProtection="1">
      <alignment vertical="center"/>
      <protection locked="0"/>
    </xf>
    <xf numFmtId="0" fontId="27" fillId="0" borderId="50" xfId="212" applyFont="1" applyBorder="1">
      <alignment/>
      <protection/>
    </xf>
    <xf numFmtId="0" fontId="27" fillId="0" borderId="51" xfId="212" applyFont="1" applyBorder="1">
      <alignment/>
      <protection/>
    </xf>
    <xf numFmtId="0" fontId="27" fillId="0" borderId="52" xfId="212" applyFont="1" applyBorder="1">
      <alignment/>
      <protection/>
    </xf>
    <xf numFmtId="0" fontId="27" fillId="0" borderId="8" xfId="212" applyFont="1" applyBorder="1">
      <alignment/>
      <protection/>
    </xf>
    <xf numFmtId="0" fontId="27" fillId="0" borderId="53" xfId="212" applyFont="1" applyBorder="1">
      <alignment/>
      <protection/>
    </xf>
    <xf numFmtId="0" fontId="25" fillId="0" borderId="43" xfId="235" applyBorder="1" applyProtection="1">
      <alignment horizontal="left" wrapText="1"/>
      <protection locked="0"/>
    </xf>
    <xf numFmtId="49" fontId="25" fillId="82" borderId="43" xfId="0" applyNumberFormat="1" applyFont="1" applyFill="1" applyBorder="1" applyAlignment="1" applyProtection="1">
      <alignment horizontal="left"/>
      <protection locked="0"/>
    </xf>
    <xf numFmtId="49" fontId="50" fillId="82" borderId="44" xfId="0" applyNumberFormat="1" applyFont="1" applyFill="1" applyBorder="1" applyAlignment="1" applyProtection="1">
      <alignment horizontal="left" wrapText="1"/>
      <protection locked="0"/>
    </xf>
    <xf numFmtId="49" fontId="25" fillId="82" borderId="44" xfId="0" applyNumberFormat="1" applyFont="1" applyFill="1" applyBorder="1" applyAlignment="1" applyProtection="1">
      <alignment horizontal="left"/>
      <protection locked="0"/>
    </xf>
    <xf numFmtId="49" fontId="50" fillId="82" borderId="54" xfId="229" applyNumberFormat="1" applyFont="1" applyFill="1" applyBorder="1" applyAlignment="1">
      <alignment horizontal="left" wrapText="1"/>
      <protection locked="0"/>
    </xf>
    <xf numFmtId="49" fontId="25" fillId="83" borderId="44" xfId="0" applyNumberFormat="1" applyFont="1" applyFill="1" applyBorder="1" applyAlignment="1" applyProtection="1">
      <alignment horizontal="left" wrapText="1"/>
      <protection locked="0"/>
    </xf>
    <xf numFmtId="39" fontId="25" fillId="0" borderId="0" xfId="0" applyNumberFormat="1" applyFont="1" applyBorder="1" applyAlignment="1" applyProtection="1">
      <alignment horizontal="right"/>
      <protection locked="0"/>
    </xf>
    <xf numFmtId="0" fontId="50" fillId="0" borderId="44" xfId="0" applyFont="1" applyBorder="1" applyAlignment="1">
      <alignment horizontal="left" wrapText="1"/>
    </xf>
    <xf numFmtId="37" fontId="25" fillId="0" borderId="0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Border="1" applyAlignment="1" applyProtection="1">
      <alignment horizontal="center" wrapText="1"/>
      <protection locked="0"/>
    </xf>
    <xf numFmtId="49" fontId="25" fillId="83" borderId="0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182" fontId="25" fillId="0" borderId="0" xfId="0" applyNumberFormat="1" applyFont="1" applyBorder="1" applyAlignment="1" applyProtection="1">
      <alignment horizontal="right"/>
      <protection locked="0"/>
    </xf>
    <xf numFmtId="4" fontId="50" fillId="82" borderId="0" xfId="0" applyNumberFormat="1" applyFont="1" applyFill="1" applyBorder="1" applyAlignment="1">
      <alignment horizontal="right" wrapText="1"/>
    </xf>
    <xf numFmtId="4" fontId="82" fillId="0" borderId="0" xfId="212" applyNumberFormat="1" applyFont="1" applyBorder="1" applyAlignment="1">
      <alignment/>
      <protection/>
    </xf>
    <xf numFmtId="0" fontId="27" fillId="0" borderId="40" xfId="212" applyFont="1" applyBorder="1" applyAlignment="1">
      <alignment vertical="center"/>
      <protection/>
    </xf>
    <xf numFmtId="210" fontId="83" fillId="0" borderId="0" xfId="212" applyNumberFormat="1" applyFont="1" applyBorder="1" applyAlignment="1">
      <alignment/>
      <protection/>
    </xf>
    <xf numFmtId="210" fontId="83" fillId="0" borderId="41" xfId="212" applyNumberFormat="1" applyFont="1" applyBorder="1" applyAlignment="1">
      <alignment/>
      <protection/>
    </xf>
    <xf numFmtId="0" fontId="47" fillId="0" borderId="0" xfId="212" applyFont="1" applyBorder="1" applyAlignment="1">
      <alignment horizontal="left" vertical="center" wrapText="1"/>
      <protection/>
    </xf>
    <xf numFmtId="0" fontId="27" fillId="0" borderId="0" xfId="212" applyFont="1" applyBorder="1" applyAlignment="1">
      <alignment vertical="center"/>
      <protection/>
    </xf>
    <xf numFmtId="0" fontId="46" fillId="0" borderId="0" xfId="212" applyFont="1" applyBorder="1" applyAlignment="1">
      <alignment horizontal="center" vertical="center"/>
      <protection/>
    </xf>
  </cellXfs>
  <cellStyles count="35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Ceník CBC - 03,2007" xfId="15"/>
    <cellStyle name="_Ceník CBC - 03,2007_m.č.120 Víceúčelový sál - kino" xfId="16"/>
    <cellStyle name="_Ceník CBC - 03,2007_NDKV" xfId="17"/>
    <cellStyle name="_Ceník CBC - 03,2007_zesilovače" xfId="18"/>
    <cellStyle name="_E.1 SO BAZÉN_4" xfId="19"/>
    <cellStyle name="_F6_BS_SO 01+04_6SX01" xfId="20"/>
    <cellStyle name="_F6_BS_SO 01+04_6SX01 2" xfId="21"/>
    <cellStyle name="20 % – Zvýraznění 1" xfId="22"/>
    <cellStyle name="20 % – Zvýraznění 2" xfId="23"/>
    <cellStyle name="20 % – Zvýraznění 3" xfId="24"/>
    <cellStyle name="20 % – Zvýraznění 4" xfId="25"/>
    <cellStyle name="20 % – Zvýraznění 5" xfId="26"/>
    <cellStyle name="20 % – Zvýraznění 6" xfId="27"/>
    <cellStyle name="20 % – Zvýraznění1 2" xfId="28"/>
    <cellStyle name="20 % – Zvýraznění1 3" xfId="29"/>
    <cellStyle name="20 % – Zvýraznění2 2" xfId="30"/>
    <cellStyle name="20 % – Zvýraznění2 3" xfId="31"/>
    <cellStyle name="20 % – Zvýraznění3 2" xfId="32"/>
    <cellStyle name="20 % – Zvýraznění3 3" xfId="33"/>
    <cellStyle name="20 % – Zvýraznění4 2" xfId="34"/>
    <cellStyle name="20 % – Zvýraznění4 3" xfId="35"/>
    <cellStyle name="20 % – Zvýraznění5 2" xfId="36"/>
    <cellStyle name="20 % – Zvýraznění5 3" xfId="37"/>
    <cellStyle name="20 % – Zvýraznění6 2" xfId="38"/>
    <cellStyle name="20 % – Zvýraznění6 3" xfId="39"/>
    <cellStyle name="40 % – Zvýraznění 1" xfId="40"/>
    <cellStyle name="40 % – Zvýraznění 2" xfId="41"/>
    <cellStyle name="40 % – Zvýraznění 3" xfId="42"/>
    <cellStyle name="40 % – Zvýraznění 4" xfId="43"/>
    <cellStyle name="40 % – Zvýraznění 5" xfId="44"/>
    <cellStyle name="40 % – Zvýraznění 6" xfId="45"/>
    <cellStyle name="40 % – Zvýraznění1 2" xfId="46"/>
    <cellStyle name="40 % – Zvýraznění1 3" xfId="47"/>
    <cellStyle name="40 % – Zvýraznění2 2" xfId="48"/>
    <cellStyle name="40 % – Zvýraznění2 3" xfId="49"/>
    <cellStyle name="40 % – Zvýraznění3 2" xfId="50"/>
    <cellStyle name="40 % – Zvýraznění3 3" xfId="51"/>
    <cellStyle name="40 % – Zvýraznění4 2" xfId="52"/>
    <cellStyle name="40 % – Zvýraznění4 3" xfId="53"/>
    <cellStyle name="40 % – Zvýraznění5 2" xfId="54"/>
    <cellStyle name="40 % – Zvýraznění5 3" xfId="55"/>
    <cellStyle name="40 % – Zvýraznění6 2" xfId="56"/>
    <cellStyle name="40 % – Zvýraznění6 3" xfId="57"/>
    <cellStyle name="60 % – Zvýraznění 1" xfId="58"/>
    <cellStyle name="60 % – Zvýraznění 2" xfId="59"/>
    <cellStyle name="60 % – Zvýraznění 3" xfId="60"/>
    <cellStyle name="60 % – Zvýraznění 4" xfId="61"/>
    <cellStyle name="60 % – Zvýraznění 5" xfId="62"/>
    <cellStyle name="60 % – Zvýraznění 6" xfId="63"/>
    <cellStyle name="60 % – Zvýraznění1 2" xfId="64"/>
    <cellStyle name="60 % – Zvýraznění1 3" xfId="65"/>
    <cellStyle name="60 % – Zvýraznění2 2" xfId="66"/>
    <cellStyle name="60 % – Zvýraznění2 3" xfId="67"/>
    <cellStyle name="60 % – Zvýraznění3 2" xfId="68"/>
    <cellStyle name="60 % – Zvýraznění3 3" xfId="69"/>
    <cellStyle name="60 % – Zvýraznění4 2" xfId="70"/>
    <cellStyle name="60 % – Zvýraznění4 3" xfId="71"/>
    <cellStyle name="60 % – Zvýraznění5 2" xfId="72"/>
    <cellStyle name="60 % – Zvýraznění5 3" xfId="73"/>
    <cellStyle name="60 % – Zvýraznění6 2" xfId="74"/>
    <cellStyle name="60 % – Zvýraznění6 3" xfId="75"/>
    <cellStyle name="Celkem" xfId="76"/>
    <cellStyle name="Celkem 2" xfId="77"/>
    <cellStyle name="Comma [0]_laroux" xfId="78"/>
    <cellStyle name="Comma_laroux" xfId="79"/>
    <cellStyle name="Currency [0]_laroux" xfId="80"/>
    <cellStyle name="Currency_laroux" xfId="81"/>
    <cellStyle name="Comma" xfId="82"/>
    <cellStyle name="čárky 2" xfId="83"/>
    <cellStyle name="čárky 3" xfId="84"/>
    <cellStyle name="čárky 4" xfId="85"/>
    <cellStyle name="Comma [0]" xfId="86"/>
    <cellStyle name="Dezimal [0]" xfId="87"/>
    <cellStyle name="Dezimal_Compiling Utility Macros" xfId="88"/>
    <cellStyle name="DPH (odst. 8)" xfId="89"/>
    <cellStyle name="Euro" xfId="90"/>
    <cellStyle name="Excel Built-in Normal" xfId="91"/>
    <cellStyle name="Hyperlink" xfId="92"/>
    <cellStyle name="Hypertextový odkaz 10" xfId="93"/>
    <cellStyle name="Hypertextový odkaz 11" xfId="94"/>
    <cellStyle name="Hypertextový odkaz 12" xfId="95"/>
    <cellStyle name="Hypertextový odkaz 2" xfId="96"/>
    <cellStyle name="Hypertextový odkaz 3" xfId="97"/>
    <cellStyle name="Hypertextový odkaz 4" xfId="98"/>
    <cellStyle name="Hypertextový odkaz 5" xfId="99"/>
    <cellStyle name="Hypertextový odkaz 6" xfId="100"/>
    <cellStyle name="Hypertextový odkaz 7" xfId="101"/>
    <cellStyle name="Hypertextový odkaz 8" xfId="102"/>
    <cellStyle name="Hypertextový odkaz 9" xfId="103"/>
    <cellStyle name="Chybně 2" xfId="104"/>
    <cellStyle name="Chybně 3" xfId="105"/>
    <cellStyle name="KAPITOLA" xfId="106"/>
    <cellStyle name="Kontrolní buňka" xfId="107"/>
    <cellStyle name="Kontrolní buňka 2" xfId="108"/>
    <cellStyle name="Kontrolní buňka 3" xfId="109"/>
    <cellStyle name="lehký dolní okraj" xfId="110"/>
    <cellStyle name="Currency" xfId="111"/>
    <cellStyle name="Měna 2" xfId="112"/>
    <cellStyle name="Měna 2 2" xfId="113"/>
    <cellStyle name="měny 2" xfId="114"/>
    <cellStyle name="měny 2 2" xfId="115"/>
    <cellStyle name="měny 3" xfId="116"/>
    <cellStyle name="měny 4" xfId="117"/>
    <cellStyle name="Currency [0]" xfId="118"/>
    <cellStyle name="měny bez des. míst 2" xfId="119"/>
    <cellStyle name="MřížkaNormální" xfId="120"/>
    <cellStyle name="nadpis" xfId="121"/>
    <cellStyle name="Nadpis - ceny (odst. 5-7)" xfId="122"/>
    <cellStyle name="Nadpis - popis (odst. 1-4)" xfId="123"/>
    <cellStyle name="Nadpis 1" xfId="124"/>
    <cellStyle name="Nadpis 1 2" xfId="125"/>
    <cellStyle name="Nadpis 2" xfId="126"/>
    <cellStyle name="Nadpis 2 2" xfId="127"/>
    <cellStyle name="Nadpis 3" xfId="128"/>
    <cellStyle name="Nadpis 3 2" xfId="129"/>
    <cellStyle name="Nadpis 4" xfId="130"/>
    <cellStyle name="Nadpis 4 2" xfId="131"/>
    <cellStyle name="Nadpis1" xfId="132"/>
    <cellStyle name="Nadpis1 1" xfId="133"/>
    <cellStyle name="Nadpis2" xfId="134"/>
    <cellStyle name="Nadpis3" xfId="135"/>
    <cellStyle name="Název" xfId="136"/>
    <cellStyle name="Název 2" xfId="137"/>
    <cellStyle name="Název skupiny" xfId="138"/>
    <cellStyle name="Neutrální" xfId="139"/>
    <cellStyle name="Neutrální 2" xfId="140"/>
    <cellStyle name="Neutrální 3" xfId="141"/>
    <cellStyle name="Normal 3" xfId="142"/>
    <cellStyle name="Normal_0201axi2" xfId="143"/>
    <cellStyle name="Normale_NEWAY-£" xfId="144"/>
    <cellStyle name="normálne_HELIOS" xfId="145"/>
    <cellStyle name="normální 10" xfId="146"/>
    <cellStyle name="normální 10 2" xfId="147"/>
    <cellStyle name="normální 10_bezdrátová konference" xfId="148"/>
    <cellStyle name="normální 11" xfId="149"/>
    <cellStyle name="normální 11 2" xfId="150"/>
    <cellStyle name="Normální 12" xfId="151"/>
    <cellStyle name="Normální 12 2" xfId="152"/>
    <cellStyle name="Normální 12 3" xfId="153"/>
    <cellStyle name="Normální 12 4" xfId="154"/>
    <cellStyle name="Normální 12 5" xfId="155"/>
    <cellStyle name="Normální 12 6" xfId="156"/>
    <cellStyle name="Normální 13" xfId="157"/>
    <cellStyle name="normální 14" xfId="158"/>
    <cellStyle name="normální 14 2" xfId="159"/>
    <cellStyle name="normální 15" xfId="160"/>
    <cellStyle name="normální 16" xfId="161"/>
    <cellStyle name="normální 17" xfId="162"/>
    <cellStyle name="normální 18" xfId="163"/>
    <cellStyle name="normální 19" xfId="164"/>
    <cellStyle name="normální 2" xfId="165"/>
    <cellStyle name="Normální 2 10" xfId="166"/>
    <cellStyle name="normální 2 2" xfId="167"/>
    <cellStyle name="normální 2 2 2" xfId="168"/>
    <cellStyle name="normální 2 3" xfId="169"/>
    <cellStyle name="Normální 2 4" xfId="170"/>
    <cellStyle name="Normální 2 5" xfId="171"/>
    <cellStyle name="Normální 2 6" xfId="172"/>
    <cellStyle name="Normální 2 7" xfId="173"/>
    <cellStyle name="Normální 2 8" xfId="174"/>
    <cellStyle name="Normální 2 9" xfId="175"/>
    <cellStyle name="normální 2_01.54 Př. m. Velká" xfId="176"/>
    <cellStyle name="normální 20" xfId="177"/>
    <cellStyle name="normální 21" xfId="178"/>
    <cellStyle name="normální 22" xfId="179"/>
    <cellStyle name="normální 23" xfId="180"/>
    <cellStyle name="normální 23 2" xfId="181"/>
    <cellStyle name="normální 24" xfId="182"/>
    <cellStyle name="normální 25" xfId="183"/>
    <cellStyle name="normální 26" xfId="184"/>
    <cellStyle name="normální 27" xfId="185"/>
    <cellStyle name="normální 28" xfId="186"/>
    <cellStyle name="normální 29" xfId="187"/>
    <cellStyle name="normální 3" xfId="188"/>
    <cellStyle name="normální 3 2" xfId="189"/>
    <cellStyle name="Normální 3 3" xfId="190"/>
    <cellStyle name="normální 30" xfId="191"/>
    <cellStyle name="normální 31" xfId="192"/>
    <cellStyle name="normální 32" xfId="193"/>
    <cellStyle name="normální 33" xfId="194"/>
    <cellStyle name="normální 34" xfId="195"/>
    <cellStyle name="normální 35" xfId="196"/>
    <cellStyle name="normální 36" xfId="197"/>
    <cellStyle name="normální 37" xfId="198"/>
    <cellStyle name="normální 38" xfId="199"/>
    <cellStyle name="normální 39" xfId="200"/>
    <cellStyle name="normální 4" xfId="201"/>
    <cellStyle name="Normální 4 2" xfId="202"/>
    <cellStyle name="normální 40" xfId="203"/>
    <cellStyle name="normální 41" xfId="204"/>
    <cellStyle name="normální 42" xfId="205"/>
    <cellStyle name="normální 43" xfId="206"/>
    <cellStyle name="normální 44" xfId="207"/>
    <cellStyle name="normální 45" xfId="208"/>
    <cellStyle name="normální 46" xfId="209"/>
    <cellStyle name="normální 47" xfId="210"/>
    <cellStyle name="normální 48" xfId="211"/>
    <cellStyle name="normální 49" xfId="212"/>
    <cellStyle name="normální 5" xfId="213"/>
    <cellStyle name="Normální 5 2" xfId="214"/>
    <cellStyle name="Normální 50" xfId="215"/>
    <cellStyle name="Normální 51" xfId="216"/>
    <cellStyle name="Normální 52" xfId="217"/>
    <cellStyle name="Normální 53" xfId="218"/>
    <cellStyle name="Normální 54" xfId="219"/>
    <cellStyle name="normální 6" xfId="220"/>
    <cellStyle name="Normální 6 2" xfId="221"/>
    <cellStyle name="normální 6 2 2" xfId="222"/>
    <cellStyle name="normální 7" xfId="223"/>
    <cellStyle name="Normální 7 2" xfId="224"/>
    <cellStyle name="normální 8" xfId="225"/>
    <cellStyle name="normální 8 2" xfId="226"/>
    <cellStyle name="normální 9" xfId="227"/>
    <cellStyle name="Normální 9 2" xfId="228"/>
    <cellStyle name="normální_objekt silnoproud" xfId="229"/>
    <cellStyle name="Normalny_Pr1taa2000A" xfId="230"/>
    <cellStyle name="ODDIL" xfId="231"/>
    <cellStyle name="POLOŽKA" xfId="232"/>
    <cellStyle name="Položka - cena (odst. 6-7)" xfId="233"/>
    <cellStyle name="Položka - množství (odst. 5)" xfId="234"/>
    <cellStyle name="Položka - popis (odst. 1-4)" xfId="235"/>
    <cellStyle name="PopisSystému" xfId="236"/>
    <cellStyle name="Followed Hyperlink" xfId="237"/>
    <cellStyle name="Poznámka" xfId="238"/>
    <cellStyle name="Poznámka 10" xfId="239"/>
    <cellStyle name="Poznámka 10 2" xfId="240"/>
    <cellStyle name="Poznámka 10 3" xfId="241"/>
    <cellStyle name="Poznámka 11" xfId="242"/>
    <cellStyle name="Poznámka 12" xfId="243"/>
    <cellStyle name="Poznámka 13" xfId="244"/>
    <cellStyle name="Poznámka 14" xfId="245"/>
    <cellStyle name="Poznámka 15" xfId="246"/>
    <cellStyle name="Poznámka 16" xfId="247"/>
    <cellStyle name="Poznámka 2" xfId="248"/>
    <cellStyle name="Poznámka 2 2" xfId="249"/>
    <cellStyle name="Poznámka 3" xfId="250"/>
    <cellStyle name="Poznámka 3 2" xfId="251"/>
    <cellStyle name="Poznámka 4" xfId="252"/>
    <cellStyle name="Poznámka 4 10" xfId="253"/>
    <cellStyle name="Poznámka 4 11" xfId="254"/>
    <cellStyle name="Poznámka 4 12" xfId="255"/>
    <cellStyle name="Poznámka 4 2" xfId="256"/>
    <cellStyle name="Poznámka 4 2 2" xfId="257"/>
    <cellStyle name="Poznámka 4 3" xfId="258"/>
    <cellStyle name="Poznámka 4 3 2" xfId="259"/>
    <cellStyle name="Poznámka 4 4" xfId="260"/>
    <cellStyle name="Poznámka 4 4 2" xfId="261"/>
    <cellStyle name="Poznámka 4 5" xfId="262"/>
    <cellStyle name="Poznámka 4 5 2" xfId="263"/>
    <cellStyle name="Poznámka 4 6" xfId="264"/>
    <cellStyle name="Poznámka 4 6 2" xfId="265"/>
    <cellStyle name="Poznámka 4 7" xfId="266"/>
    <cellStyle name="Poznámka 4 8" xfId="267"/>
    <cellStyle name="Poznámka 4 9" xfId="268"/>
    <cellStyle name="Poznámka 5" xfId="269"/>
    <cellStyle name="Poznámka 5 2" xfId="270"/>
    <cellStyle name="Poznámka 5 2 2" xfId="271"/>
    <cellStyle name="Poznámka 5 3" xfId="272"/>
    <cellStyle name="Poznámka 5 3 2" xfId="273"/>
    <cellStyle name="Poznámka 5 4" xfId="274"/>
    <cellStyle name="Poznámka 5 4 2" xfId="275"/>
    <cellStyle name="Poznámka 5 5" xfId="276"/>
    <cellStyle name="Poznámka 5 5 2" xfId="277"/>
    <cellStyle name="Poznámka 5 6" xfId="278"/>
    <cellStyle name="Poznámka 5 6 2" xfId="279"/>
    <cellStyle name="Poznámka 5 7" xfId="280"/>
    <cellStyle name="Poznámka 6" xfId="281"/>
    <cellStyle name="Poznámka 6 2" xfId="282"/>
    <cellStyle name="Poznámka 6 3" xfId="283"/>
    <cellStyle name="Poznámka 7" xfId="284"/>
    <cellStyle name="Poznámka 7 2" xfId="285"/>
    <cellStyle name="Poznámka 7 3" xfId="286"/>
    <cellStyle name="Poznámka 8" xfId="287"/>
    <cellStyle name="Poznámka 8 2" xfId="288"/>
    <cellStyle name="Poznámka 8 3" xfId="289"/>
    <cellStyle name="Poznámka 9" xfId="290"/>
    <cellStyle name="Poznámka 9 2" xfId="291"/>
    <cellStyle name="Poznámka 9 3" xfId="292"/>
    <cellStyle name="procent 2" xfId="293"/>
    <cellStyle name="procent 3" xfId="294"/>
    <cellStyle name="procent 3 2" xfId="295"/>
    <cellStyle name="Percent" xfId="296"/>
    <cellStyle name="Propojená buňka" xfId="297"/>
    <cellStyle name="Propojená buňka 2" xfId="298"/>
    <cellStyle name="rozpočet" xfId="299"/>
    <cellStyle name="Správně" xfId="300"/>
    <cellStyle name="Správně 2" xfId="301"/>
    <cellStyle name="Správně 3" xfId="302"/>
    <cellStyle name="st1" xfId="303"/>
    <cellStyle name="st1 2" xfId="304"/>
    <cellStyle name="st2" xfId="305"/>
    <cellStyle name="st2 2" xfId="306"/>
    <cellStyle name="st3" xfId="307"/>
    <cellStyle name="st3 2" xfId="308"/>
    <cellStyle name="Standard_Anpassen der Amortisation" xfId="309"/>
    <cellStyle name="Styl 1" xfId="310"/>
    <cellStyle name="Styl 1 2" xfId="311"/>
    <cellStyle name="Styl 1 2 2" xfId="312"/>
    <cellStyle name="Styl 1 3" xfId="313"/>
    <cellStyle name="Styl 1_SO 01 - ZT" xfId="314"/>
    <cellStyle name="Špatně" xfId="315"/>
    <cellStyle name="Text upozornění" xfId="316"/>
    <cellStyle name="Text upozornění 2" xfId="317"/>
    <cellStyle name="TYP ŘÁDKU_1" xfId="318"/>
    <cellStyle name="Vstup" xfId="319"/>
    <cellStyle name="Vstup 2" xfId="320"/>
    <cellStyle name="Vstup 3" xfId="321"/>
    <cellStyle name="Výkaz výměr položky" xfId="322"/>
    <cellStyle name="Výpočet" xfId="323"/>
    <cellStyle name="Výpočet 2" xfId="324"/>
    <cellStyle name="Výpočet 3" xfId="325"/>
    <cellStyle name="Výstup" xfId="326"/>
    <cellStyle name="Výstup 2" xfId="327"/>
    <cellStyle name="Výstup 3" xfId="328"/>
    <cellStyle name="Vysvětlující text" xfId="329"/>
    <cellStyle name="Vysvětlující text 2" xfId="330"/>
    <cellStyle name="Währung [0]" xfId="331"/>
    <cellStyle name="Währung_Compiling Utility Macros" xfId="332"/>
    <cellStyle name="WindingsStyle" xfId="333"/>
    <cellStyle name="Zvýraznění 1" xfId="334"/>
    <cellStyle name="Zvýraznění 1 2" xfId="335"/>
    <cellStyle name="Zvýraznění 1 3" xfId="336"/>
    <cellStyle name="Zvýraznění 2" xfId="337"/>
    <cellStyle name="Zvýraznění 2 2" xfId="338"/>
    <cellStyle name="Zvýraznění 2 3" xfId="339"/>
    <cellStyle name="Zvýraznění 3" xfId="340"/>
    <cellStyle name="Zvýraznění 3 2" xfId="341"/>
    <cellStyle name="Zvýraznění 3 3" xfId="342"/>
    <cellStyle name="Zvýraznění 4" xfId="343"/>
    <cellStyle name="Zvýraznění 4 2" xfId="344"/>
    <cellStyle name="Zvýraznění 4 3" xfId="345"/>
    <cellStyle name="Zvýraznění 5" xfId="346"/>
    <cellStyle name="Zvýraznění 5 2" xfId="347"/>
    <cellStyle name="Zvýraznění 5 3" xfId="348"/>
    <cellStyle name="Zvýraznění 6" xfId="349"/>
    <cellStyle name="Zvýraznění 6 2" xfId="350"/>
    <cellStyle name="Zvýraznění 6 3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78"/>
  <sheetViews>
    <sheetView showGridLines="0" tabSelected="1" view="pageBreakPreview" zoomScaleSheetLayoutView="100" zoomScalePageLayoutView="0" workbookViewId="0" topLeftCell="A1">
      <selection activeCell="E22" sqref="E22"/>
    </sheetView>
  </sheetViews>
  <sheetFormatPr defaultColWidth="9.375" defaultRowHeight="12.75"/>
  <cols>
    <col min="1" max="2" width="1.625" style="1" customWidth="1"/>
    <col min="3" max="3" width="4.125" style="1" customWidth="1"/>
    <col min="4" max="4" width="10.50390625" style="1" customWidth="1"/>
    <col min="5" max="5" width="44.375" style="1" customWidth="1"/>
    <col min="6" max="6" width="5.125" style="1" customWidth="1"/>
    <col min="7" max="7" width="10.00390625" style="1" customWidth="1"/>
    <col min="8" max="8" width="12.125" style="1" customWidth="1"/>
    <col min="9" max="9" width="18.50390625" style="1" customWidth="1"/>
    <col min="10" max="10" width="1.625" style="1" customWidth="1"/>
    <col min="11" max="11" width="8.125" style="1" customWidth="1"/>
    <col min="12" max="12" width="29.625" style="1" hidden="1" customWidth="1"/>
    <col min="13" max="13" width="16.375" style="1" hidden="1" customWidth="1"/>
    <col min="14" max="14" width="12.375" style="1" hidden="1" customWidth="1"/>
    <col min="15" max="15" width="16.375" style="1" hidden="1" customWidth="1"/>
    <col min="16" max="16" width="12.125" style="1" hidden="1" customWidth="1"/>
    <col min="17" max="17" width="15.00390625" style="1" hidden="1" customWidth="1"/>
    <col min="18" max="18" width="11.00390625" style="1" hidden="1" customWidth="1"/>
    <col min="19" max="19" width="15.00390625" style="1" hidden="1" customWidth="1"/>
    <col min="20" max="20" width="16.375" style="1" hidden="1" customWidth="1"/>
    <col min="21" max="21" width="11.00390625" style="1" customWidth="1"/>
    <col min="22" max="22" width="15.00390625" style="1" customWidth="1"/>
    <col min="23" max="23" width="16.375" style="1" customWidth="1"/>
    <col min="24" max="56" width="9.375" style="1" customWidth="1"/>
    <col min="57" max="16384" width="9.375" style="1" customWidth="1"/>
  </cols>
  <sheetData>
    <row r="2" spans="2:10" s="3" customFormat="1" ht="6.75" customHeight="1">
      <c r="B2" s="58"/>
      <c r="C2" s="59"/>
      <c r="D2" s="59"/>
      <c r="E2" s="59"/>
      <c r="F2" s="59"/>
      <c r="G2" s="59"/>
      <c r="H2" s="59"/>
      <c r="I2" s="59"/>
      <c r="J2" s="60"/>
    </row>
    <row r="3" spans="2:10" s="3" customFormat="1" ht="36.75" customHeight="1">
      <c r="B3" s="61"/>
      <c r="C3" s="94" t="s">
        <v>105</v>
      </c>
      <c r="D3" s="93"/>
      <c r="E3" s="93"/>
      <c r="F3" s="93"/>
      <c r="G3" s="93"/>
      <c r="H3" s="93"/>
      <c r="I3" s="93"/>
      <c r="J3" s="62"/>
    </row>
    <row r="4" spans="2:10" s="3" customFormat="1" ht="6.75" customHeight="1">
      <c r="B4" s="61"/>
      <c r="C4" s="4"/>
      <c r="D4" s="4"/>
      <c r="E4" s="4"/>
      <c r="F4" s="4"/>
      <c r="G4" s="4"/>
      <c r="H4" s="4"/>
      <c r="I4" s="4"/>
      <c r="J4" s="62"/>
    </row>
    <row r="5" spans="1:10" s="3" customFormat="1" ht="36.75" customHeight="1">
      <c r="A5" s="3" t="s">
        <v>40</v>
      </c>
      <c r="B5" s="61"/>
      <c r="C5" s="7" t="s">
        <v>38</v>
      </c>
      <c r="D5" s="4"/>
      <c r="E5" s="92" t="s">
        <v>50</v>
      </c>
      <c r="F5" s="93"/>
      <c r="G5" s="93"/>
      <c r="H5" s="93"/>
      <c r="I5" s="93"/>
      <c r="J5" s="62"/>
    </row>
    <row r="6" spans="2:10" s="3" customFormat="1" ht="36.75" customHeight="1">
      <c r="B6" s="61"/>
      <c r="C6" s="7" t="s">
        <v>39</v>
      </c>
      <c r="D6" s="4"/>
      <c r="E6" s="28" t="s">
        <v>51</v>
      </c>
      <c r="F6" s="4"/>
      <c r="G6" s="4"/>
      <c r="H6" s="4"/>
      <c r="I6" s="4"/>
      <c r="J6" s="62"/>
    </row>
    <row r="7" spans="2:10" s="3" customFormat="1" ht="36.75" customHeight="1">
      <c r="B7" s="61"/>
      <c r="C7" s="7" t="s">
        <v>25</v>
      </c>
      <c r="D7" s="4"/>
      <c r="E7" s="92" t="s">
        <v>42</v>
      </c>
      <c r="F7" s="93"/>
      <c r="G7" s="93"/>
      <c r="H7" s="93"/>
      <c r="I7" s="93"/>
      <c r="J7" s="62"/>
    </row>
    <row r="8" spans="2:10" s="3" customFormat="1" ht="6.75" customHeight="1">
      <c r="B8" s="61"/>
      <c r="C8" s="4"/>
      <c r="D8" s="4"/>
      <c r="E8" s="4"/>
      <c r="F8" s="4"/>
      <c r="G8" s="4"/>
      <c r="H8" s="4"/>
      <c r="I8" s="4"/>
      <c r="J8" s="62"/>
    </row>
    <row r="9" spans="2:10" s="3" customFormat="1" ht="18" customHeight="1">
      <c r="B9" s="61"/>
      <c r="C9" s="5"/>
      <c r="D9" s="4"/>
      <c r="E9" s="5" t="s">
        <v>0</v>
      </c>
      <c r="F9" s="4"/>
      <c r="G9" s="5" t="s">
        <v>1</v>
      </c>
      <c r="H9" s="4"/>
      <c r="I9" s="29">
        <v>44469</v>
      </c>
      <c r="J9" s="62"/>
    </row>
    <row r="10" spans="2:10" s="3" customFormat="1" ht="6.75" customHeight="1">
      <c r="B10" s="61"/>
      <c r="C10" s="4"/>
      <c r="D10" s="4"/>
      <c r="E10" s="4"/>
      <c r="F10" s="4"/>
      <c r="G10" s="4"/>
      <c r="H10" s="4"/>
      <c r="I10" s="4"/>
      <c r="J10" s="62"/>
    </row>
    <row r="11" spans="2:10" s="3" customFormat="1" ht="12.75">
      <c r="B11" s="61"/>
      <c r="C11" s="5" t="s">
        <v>22</v>
      </c>
      <c r="D11" s="4"/>
      <c r="E11" s="5" t="s">
        <v>52</v>
      </c>
      <c r="F11" s="4"/>
      <c r="G11" s="5" t="s">
        <v>2</v>
      </c>
      <c r="H11" s="5"/>
      <c r="I11" s="5" t="s">
        <v>27</v>
      </c>
      <c r="J11" s="62"/>
    </row>
    <row r="12" spans="2:10" s="3" customFormat="1" ht="14.25" customHeight="1">
      <c r="B12" s="61"/>
      <c r="C12" s="5" t="s">
        <v>20</v>
      </c>
      <c r="D12" s="4"/>
      <c r="E12" s="5" t="s">
        <v>26</v>
      </c>
      <c r="F12" s="4"/>
      <c r="G12" s="5" t="s">
        <v>21</v>
      </c>
      <c r="H12" s="5"/>
      <c r="I12" s="5" t="s">
        <v>27</v>
      </c>
      <c r="J12" s="62"/>
    </row>
    <row r="13" spans="2:10" s="3" customFormat="1" ht="9.75" customHeight="1">
      <c r="B13" s="61"/>
      <c r="C13" s="4"/>
      <c r="D13" s="4"/>
      <c r="E13" s="4"/>
      <c r="F13" s="4"/>
      <c r="G13" s="4"/>
      <c r="H13" s="4"/>
      <c r="I13" s="4"/>
      <c r="J13" s="62"/>
    </row>
    <row r="14" spans="2:19" s="9" customFormat="1" ht="29.25" customHeight="1">
      <c r="B14" s="63"/>
      <c r="C14" s="8" t="s">
        <v>7</v>
      </c>
      <c r="D14" s="30" t="s">
        <v>5</v>
      </c>
      <c r="E14" s="30" t="s">
        <v>8</v>
      </c>
      <c r="F14" s="30" t="s">
        <v>9</v>
      </c>
      <c r="G14" s="30" t="s">
        <v>10</v>
      </c>
      <c r="H14" s="31" t="s">
        <v>11</v>
      </c>
      <c r="I14" s="30" t="s">
        <v>6</v>
      </c>
      <c r="J14" s="64"/>
      <c r="L14" s="10" t="s">
        <v>12</v>
      </c>
      <c r="M14" s="11" t="s">
        <v>3</v>
      </c>
      <c r="N14" s="11" t="s">
        <v>13</v>
      </c>
      <c r="O14" s="11" t="s">
        <v>14</v>
      </c>
      <c r="P14" s="11" t="s">
        <v>23</v>
      </c>
      <c r="Q14" s="11" t="s">
        <v>24</v>
      </c>
      <c r="R14" s="11" t="s">
        <v>15</v>
      </c>
      <c r="S14" s="12" t="s">
        <v>16</v>
      </c>
    </row>
    <row r="15" spans="2:55" s="3" customFormat="1" ht="15.75">
      <c r="B15" s="61"/>
      <c r="C15" s="13" t="s">
        <v>99</v>
      </c>
      <c r="D15" s="4"/>
      <c r="E15" s="4"/>
      <c r="F15" s="4"/>
      <c r="G15" s="4"/>
      <c r="H15" s="4"/>
      <c r="I15" s="27">
        <f>I18+I36+I30+I40+I59</f>
        <v>0</v>
      </c>
      <c r="J15" s="62"/>
      <c r="L15" s="14"/>
      <c r="M15" s="6"/>
      <c r="N15" s="6"/>
      <c r="O15" s="15" t="e">
        <f>O18+#REF!+#REF!+#REF!+#REF!+#REF!+#REF!+#REF!+#REF!+#REF!+#REF!+#REF!+#REF!+#REF!+#REF!+#REF!+#REF!+#REF!+O36+#REF!</f>
        <v>#REF!</v>
      </c>
      <c r="P15" s="6"/>
      <c r="Q15" s="15" t="e">
        <f>Q18+#REF!+#REF!+#REF!+#REF!+#REF!+#REF!+#REF!+#REF!+#REF!+#REF!+#REF!+#REF!+#REF!+#REF!+#REF!+#REF!+#REF!+Q36+#REF!</f>
        <v>#REF!</v>
      </c>
      <c r="R15" s="6"/>
      <c r="S15" s="16" t="e">
        <f>S18+#REF!+#REF!+#REF!+#REF!+#REF!+#REF!+#REF!+#REF!+#REF!+#REF!+#REF!+#REF!+#REF!+#REF!+#REF!+#REF!+#REF!+S36+#REF!</f>
        <v>#REF!</v>
      </c>
      <c r="AL15" s="2"/>
      <c r="AM15" s="2"/>
      <c r="BC15" s="17"/>
    </row>
    <row r="16" spans="2:55" s="3" customFormat="1" ht="15.75">
      <c r="B16" s="61"/>
      <c r="C16" s="13" t="s">
        <v>100</v>
      </c>
      <c r="D16" s="4"/>
      <c r="E16" s="4"/>
      <c r="F16" s="4"/>
      <c r="G16" s="4"/>
      <c r="H16" s="4"/>
      <c r="I16" s="88">
        <f>I15*1.21</f>
        <v>0</v>
      </c>
      <c r="J16" s="62"/>
      <c r="L16" s="89"/>
      <c r="M16" s="4"/>
      <c r="N16" s="4"/>
      <c r="O16" s="90"/>
      <c r="P16" s="4"/>
      <c r="Q16" s="90"/>
      <c r="R16" s="4"/>
      <c r="S16" s="91"/>
      <c r="AL16" s="2"/>
      <c r="AM16" s="2"/>
      <c r="BC16" s="17"/>
    </row>
    <row r="17" spans="2:55" s="3" customFormat="1" ht="15.75">
      <c r="B17" s="61"/>
      <c r="C17" s="13"/>
      <c r="D17" s="4"/>
      <c r="E17" s="4"/>
      <c r="F17" s="4"/>
      <c r="G17" s="4"/>
      <c r="H17" s="4"/>
      <c r="I17" s="88"/>
      <c r="J17" s="62"/>
      <c r="L17" s="89"/>
      <c r="M17" s="4"/>
      <c r="N17" s="4"/>
      <c r="O17" s="90"/>
      <c r="P17" s="4"/>
      <c r="Q17" s="90"/>
      <c r="R17" s="4"/>
      <c r="S17" s="91"/>
      <c r="AL17" s="2"/>
      <c r="AM17" s="2"/>
      <c r="BC17" s="17"/>
    </row>
    <row r="18" spans="2:55" s="20" customFormat="1" ht="15.75">
      <c r="B18" s="65"/>
      <c r="C18" s="19"/>
      <c r="D18" s="19" t="s">
        <v>53</v>
      </c>
      <c r="E18" s="19"/>
      <c r="F18" s="19"/>
      <c r="G18" s="19"/>
      <c r="H18" s="19"/>
      <c r="I18" s="40">
        <f>SUM(I19:I29)</f>
        <v>0</v>
      </c>
      <c r="J18" s="66"/>
      <c r="L18" s="21"/>
      <c r="M18" s="18"/>
      <c r="N18" s="18"/>
      <c r="O18" s="22">
        <f>SUM(O19:O29)</f>
        <v>0</v>
      </c>
      <c r="P18" s="18"/>
      <c r="Q18" s="22">
        <f>SUM(Q19:Q29)</f>
        <v>0</v>
      </c>
      <c r="R18" s="18"/>
      <c r="S18" s="23">
        <f>SUM(S19:S29)</f>
        <v>0</v>
      </c>
      <c r="AJ18" s="24"/>
      <c r="AL18" s="25"/>
      <c r="AM18" s="25"/>
      <c r="AQ18" s="24"/>
      <c r="BC18" s="26"/>
    </row>
    <row r="19" spans="2:57" s="33" customFormat="1" ht="20.25">
      <c r="B19" s="67"/>
      <c r="C19" s="41">
        <v>1</v>
      </c>
      <c r="D19" s="42" t="s">
        <v>43</v>
      </c>
      <c r="E19" s="43" t="s">
        <v>101</v>
      </c>
      <c r="F19" s="48" t="s">
        <v>18</v>
      </c>
      <c r="G19" s="49">
        <v>1</v>
      </c>
      <c r="H19" s="50"/>
      <c r="I19" s="45">
        <f aca="true" t="shared" si="0" ref="I19:I29">G19*H19</f>
        <v>0</v>
      </c>
      <c r="J19" s="68"/>
      <c r="L19" s="34" t="s">
        <v>17</v>
      </c>
      <c r="M19" s="35" t="s">
        <v>4</v>
      </c>
      <c r="N19" s="36">
        <v>0</v>
      </c>
      <c r="O19" s="36">
        <f>N19*G19</f>
        <v>0</v>
      </c>
      <c r="P19" s="36">
        <v>0</v>
      </c>
      <c r="Q19" s="36">
        <f>P19*G19</f>
        <v>0</v>
      </c>
      <c r="R19" s="36">
        <v>0</v>
      </c>
      <c r="S19" s="37">
        <f>R19*G19</f>
        <v>0</v>
      </c>
      <c r="AJ19" s="38"/>
      <c r="AL19" s="38"/>
      <c r="AM19" s="38"/>
      <c r="AQ19" s="38"/>
      <c r="AW19" s="39"/>
      <c r="AX19" s="39"/>
      <c r="AY19" s="39"/>
      <c r="AZ19" s="39"/>
      <c r="BA19" s="39"/>
      <c r="BB19" s="38"/>
      <c r="BC19" s="39"/>
      <c r="BD19" s="38"/>
      <c r="BE19" s="38"/>
    </row>
    <row r="20" spans="2:57" s="33" customFormat="1" ht="12.75">
      <c r="B20" s="67"/>
      <c r="C20" s="41">
        <v>2</v>
      </c>
      <c r="D20" s="42" t="s">
        <v>44</v>
      </c>
      <c r="E20" s="47" t="s">
        <v>104</v>
      </c>
      <c r="F20" s="48" t="s">
        <v>18</v>
      </c>
      <c r="G20" s="49">
        <v>1</v>
      </c>
      <c r="H20" s="50"/>
      <c r="I20" s="45">
        <f t="shared" si="0"/>
        <v>0</v>
      </c>
      <c r="J20" s="68"/>
      <c r="L20" s="34"/>
      <c r="M20" s="35"/>
      <c r="N20" s="36"/>
      <c r="O20" s="36"/>
      <c r="P20" s="36"/>
      <c r="Q20" s="36"/>
      <c r="R20" s="36"/>
      <c r="S20" s="37"/>
      <c r="AJ20" s="38"/>
      <c r="AL20" s="38"/>
      <c r="AM20" s="38"/>
      <c r="AQ20" s="38"/>
      <c r="AW20" s="39"/>
      <c r="AX20" s="39"/>
      <c r="AY20" s="39"/>
      <c r="AZ20" s="39"/>
      <c r="BA20" s="39"/>
      <c r="BB20" s="38"/>
      <c r="BC20" s="39"/>
      <c r="BD20" s="38"/>
      <c r="BE20" s="38"/>
    </row>
    <row r="21" spans="2:57" s="33" customFormat="1" ht="40.5">
      <c r="B21" s="67"/>
      <c r="C21" s="41">
        <v>3</v>
      </c>
      <c r="D21" s="42" t="s">
        <v>54</v>
      </c>
      <c r="E21" s="74" t="s">
        <v>58</v>
      </c>
      <c r="F21" s="43" t="s">
        <v>18</v>
      </c>
      <c r="G21" s="44">
        <v>1</v>
      </c>
      <c r="H21" s="46"/>
      <c r="I21" s="45">
        <f t="shared" si="0"/>
        <v>0</v>
      </c>
      <c r="J21" s="68"/>
      <c r="L21" s="34"/>
      <c r="M21" s="35"/>
      <c r="N21" s="36"/>
      <c r="O21" s="36"/>
      <c r="P21" s="36"/>
      <c r="Q21" s="36"/>
      <c r="R21" s="36"/>
      <c r="S21" s="37"/>
      <c r="AJ21" s="38"/>
      <c r="AL21" s="38"/>
      <c r="AM21" s="38"/>
      <c r="AQ21" s="38"/>
      <c r="AW21" s="39"/>
      <c r="AX21" s="39"/>
      <c r="AY21" s="39"/>
      <c r="AZ21" s="39"/>
      <c r="BA21" s="39"/>
      <c r="BB21" s="38"/>
      <c r="BC21" s="39"/>
      <c r="BD21" s="38"/>
      <c r="BE21" s="38"/>
    </row>
    <row r="22" spans="2:57" s="33" customFormat="1" ht="12.75">
      <c r="B22" s="67"/>
      <c r="C22" s="41">
        <v>4</v>
      </c>
      <c r="D22" s="42" t="s">
        <v>55</v>
      </c>
      <c r="E22" s="47" t="s">
        <v>59</v>
      </c>
      <c r="F22" s="43" t="s">
        <v>18</v>
      </c>
      <c r="G22" s="44">
        <v>1</v>
      </c>
      <c r="H22" s="46"/>
      <c r="I22" s="45">
        <f t="shared" si="0"/>
        <v>0</v>
      </c>
      <c r="J22" s="68"/>
      <c r="L22" s="34"/>
      <c r="M22" s="35"/>
      <c r="N22" s="36"/>
      <c r="O22" s="36"/>
      <c r="P22" s="36"/>
      <c r="Q22" s="36"/>
      <c r="R22" s="36"/>
      <c r="S22" s="37"/>
      <c r="AJ22" s="38"/>
      <c r="AL22" s="38"/>
      <c r="AM22" s="38"/>
      <c r="AQ22" s="38"/>
      <c r="AW22" s="39"/>
      <c r="AX22" s="39"/>
      <c r="AY22" s="39"/>
      <c r="AZ22" s="39"/>
      <c r="BA22" s="39"/>
      <c r="BB22" s="38"/>
      <c r="BC22" s="39"/>
      <c r="BD22" s="38"/>
      <c r="BE22" s="38"/>
    </row>
    <row r="23" spans="2:57" s="33" customFormat="1" ht="12.75">
      <c r="B23" s="67"/>
      <c r="C23" s="41">
        <v>5</v>
      </c>
      <c r="D23" s="42" t="s">
        <v>56</v>
      </c>
      <c r="E23" s="47" t="s">
        <v>60</v>
      </c>
      <c r="F23" s="43" t="s">
        <v>18</v>
      </c>
      <c r="G23" s="44">
        <v>1</v>
      </c>
      <c r="H23" s="46"/>
      <c r="I23" s="45">
        <f t="shared" si="0"/>
        <v>0</v>
      </c>
      <c r="J23" s="68"/>
      <c r="L23" s="34"/>
      <c r="M23" s="35"/>
      <c r="N23" s="36"/>
      <c r="O23" s="36"/>
      <c r="P23" s="36"/>
      <c r="Q23" s="36"/>
      <c r="R23" s="36"/>
      <c r="S23" s="37"/>
      <c r="AJ23" s="38"/>
      <c r="AL23" s="38"/>
      <c r="AM23" s="38"/>
      <c r="AQ23" s="38"/>
      <c r="AW23" s="39"/>
      <c r="AX23" s="39"/>
      <c r="AY23" s="39"/>
      <c r="AZ23" s="39"/>
      <c r="BA23" s="39"/>
      <c r="BB23" s="38"/>
      <c r="BC23" s="39"/>
      <c r="BD23" s="38"/>
      <c r="BE23" s="38"/>
    </row>
    <row r="24" spans="2:57" s="33" customFormat="1" ht="12.75">
      <c r="B24" s="67"/>
      <c r="C24" s="41">
        <v>6</v>
      </c>
      <c r="D24" s="42" t="s">
        <v>57</v>
      </c>
      <c r="E24" s="47" t="s">
        <v>61</v>
      </c>
      <c r="F24" s="43" t="s">
        <v>18</v>
      </c>
      <c r="G24" s="44">
        <v>4</v>
      </c>
      <c r="H24" s="46"/>
      <c r="I24" s="45">
        <f t="shared" si="0"/>
        <v>0</v>
      </c>
      <c r="J24" s="68"/>
      <c r="L24" s="34"/>
      <c r="M24" s="35"/>
      <c r="N24" s="36"/>
      <c r="O24" s="36"/>
      <c r="P24" s="36"/>
      <c r="Q24" s="36"/>
      <c r="R24" s="36"/>
      <c r="S24" s="37"/>
      <c r="AJ24" s="38"/>
      <c r="AL24" s="38"/>
      <c r="AM24" s="38"/>
      <c r="AQ24" s="38"/>
      <c r="AW24" s="39"/>
      <c r="AX24" s="39"/>
      <c r="AY24" s="39"/>
      <c r="AZ24" s="39"/>
      <c r="BA24" s="39"/>
      <c r="BB24" s="38"/>
      <c r="BC24" s="39"/>
      <c r="BD24" s="38"/>
      <c r="BE24" s="38"/>
    </row>
    <row r="25" spans="2:57" s="33" customFormat="1" ht="20.25">
      <c r="B25" s="67"/>
      <c r="C25" s="41">
        <v>7</v>
      </c>
      <c r="D25" s="42" t="s">
        <v>0</v>
      </c>
      <c r="E25" s="76" t="s">
        <v>48</v>
      </c>
      <c r="F25" s="78" t="s">
        <v>37</v>
      </c>
      <c r="G25" s="49">
        <v>1</v>
      </c>
      <c r="H25" s="50"/>
      <c r="I25" s="54">
        <f t="shared" si="0"/>
        <v>0</v>
      </c>
      <c r="J25" s="68"/>
      <c r="L25" s="34"/>
      <c r="M25" s="35"/>
      <c r="N25" s="36"/>
      <c r="O25" s="36"/>
      <c r="P25" s="36"/>
      <c r="Q25" s="36"/>
      <c r="R25" s="36"/>
      <c r="S25" s="37"/>
      <c r="AJ25" s="38"/>
      <c r="AL25" s="38"/>
      <c r="AM25" s="38"/>
      <c r="AQ25" s="38"/>
      <c r="AW25" s="39"/>
      <c r="AX25" s="39"/>
      <c r="AY25" s="39"/>
      <c r="AZ25" s="39"/>
      <c r="BA25" s="39"/>
      <c r="BB25" s="38"/>
      <c r="BC25" s="39"/>
      <c r="BD25" s="38"/>
      <c r="BE25" s="38"/>
    </row>
    <row r="26" spans="2:57" s="33" customFormat="1" ht="20.25">
      <c r="B26" s="67"/>
      <c r="C26" s="41">
        <v>8</v>
      </c>
      <c r="D26" s="42"/>
      <c r="E26" s="76" t="s">
        <v>74</v>
      </c>
      <c r="F26" s="78" t="s">
        <v>37</v>
      </c>
      <c r="G26" s="49">
        <v>4</v>
      </c>
      <c r="H26" s="50"/>
      <c r="I26" s="54">
        <f t="shared" si="0"/>
        <v>0</v>
      </c>
      <c r="J26" s="68"/>
      <c r="L26" s="34"/>
      <c r="M26" s="35"/>
      <c r="N26" s="36"/>
      <c r="O26" s="36"/>
      <c r="P26" s="36"/>
      <c r="Q26" s="36"/>
      <c r="R26" s="36"/>
      <c r="S26" s="37"/>
      <c r="AJ26" s="38"/>
      <c r="AL26" s="38"/>
      <c r="AM26" s="38"/>
      <c r="AQ26" s="38"/>
      <c r="AW26" s="39"/>
      <c r="AX26" s="39"/>
      <c r="AY26" s="39"/>
      <c r="AZ26" s="39"/>
      <c r="BA26" s="39"/>
      <c r="BB26" s="38"/>
      <c r="BC26" s="39"/>
      <c r="BD26" s="38"/>
      <c r="BE26" s="38"/>
    </row>
    <row r="27" spans="2:57" s="33" customFormat="1" ht="20.25">
      <c r="B27" s="67"/>
      <c r="C27" s="41">
        <v>9</v>
      </c>
      <c r="D27" s="42"/>
      <c r="E27" s="76" t="s">
        <v>75</v>
      </c>
      <c r="F27" s="78" t="s">
        <v>28</v>
      </c>
      <c r="G27" s="49">
        <v>17</v>
      </c>
      <c r="H27" s="50"/>
      <c r="I27" s="54">
        <f t="shared" si="0"/>
        <v>0</v>
      </c>
      <c r="J27" s="68"/>
      <c r="L27" s="34"/>
      <c r="M27" s="35"/>
      <c r="N27" s="36"/>
      <c r="O27" s="36"/>
      <c r="P27" s="36"/>
      <c r="Q27" s="36"/>
      <c r="R27" s="36"/>
      <c r="S27" s="37"/>
      <c r="AJ27" s="38"/>
      <c r="AL27" s="38"/>
      <c r="AM27" s="38"/>
      <c r="AQ27" s="38"/>
      <c r="AW27" s="39"/>
      <c r="AX27" s="39"/>
      <c r="AY27" s="39"/>
      <c r="AZ27" s="39"/>
      <c r="BA27" s="39"/>
      <c r="BB27" s="38"/>
      <c r="BC27" s="39"/>
      <c r="BD27" s="38"/>
      <c r="BE27" s="38"/>
    </row>
    <row r="28" spans="2:57" s="33" customFormat="1" ht="20.25">
      <c r="B28" s="67"/>
      <c r="C28" s="41">
        <v>10</v>
      </c>
      <c r="D28" s="42"/>
      <c r="E28" s="76" t="s">
        <v>76</v>
      </c>
      <c r="F28" s="78" t="s">
        <v>28</v>
      </c>
      <c r="G28" s="49">
        <v>19</v>
      </c>
      <c r="H28" s="50"/>
      <c r="I28" s="54">
        <f t="shared" si="0"/>
        <v>0</v>
      </c>
      <c r="J28" s="68"/>
      <c r="L28" s="34"/>
      <c r="M28" s="35"/>
      <c r="N28" s="36"/>
      <c r="O28" s="36"/>
      <c r="P28" s="36"/>
      <c r="Q28" s="36"/>
      <c r="R28" s="36"/>
      <c r="S28" s="37"/>
      <c r="AJ28" s="38"/>
      <c r="AL28" s="38"/>
      <c r="AM28" s="38"/>
      <c r="AQ28" s="38"/>
      <c r="AW28" s="39"/>
      <c r="AX28" s="39"/>
      <c r="AY28" s="39"/>
      <c r="AZ28" s="39"/>
      <c r="BA28" s="39"/>
      <c r="BB28" s="38"/>
      <c r="BC28" s="39"/>
      <c r="BD28" s="38"/>
      <c r="BE28" s="38"/>
    </row>
    <row r="29" spans="2:57" s="33" customFormat="1" ht="12.75">
      <c r="B29" s="67"/>
      <c r="C29" s="41">
        <v>11</v>
      </c>
      <c r="D29" s="42"/>
      <c r="E29" s="75" t="s">
        <v>29</v>
      </c>
      <c r="F29" s="43" t="s">
        <v>30</v>
      </c>
      <c r="G29" s="44">
        <v>15</v>
      </c>
      <c r="H29" s="57"/>
      <c r="I29" s="54">
        <f t="shared" si="0"/>
        <v>0</v>
      </c>
      <c r="J29" s="68"/>
      <c r="L29" s="34"/>
      <c r="M29" s="35"/>
      <c r="N29" s="36"/>
      <c r="O29" s="36"/>
      <c r="P29" s="36"/>
      <c r="Q29" s="36"/>
      <c r="R29" s="36"/>
      <c r="S29" s="37"/>
      <c r="AJ29" s="38"/>
      <c r="AL29" s="38"/>
      <c r="AM29" s="38"/>
      <c r="AQ29" s="38"/>
      <c r="AW29" s="39"/>
      <c r="AX29" s="39"/>
      <c r="AY29" s="39"/>
      <c r="AZ29" s="39"/>
      <c r="BA29" s="39"/>
      <c r="BB29" s="38"/>
      <c r="BC29" s="39"/>
      <c r="BD29" s="38"/>
      <c r="BE29" s="38"/>
    </row>
    <row r="30" spans="2:57" s="33" customFormat="1" ht="15.75">
      <c r="B30" s="67"/>
      <c r="C30" s="19" t="s">
        <v>0</v>
      </c>
      <c r="D30" s="19" t="s">
        <v>62</v>
      </c>
      <c r="E30" s="19"/>
      <c r="F30" s="19"/>
      <c r="G30" s="44"/>
      <c r="H30" s="19"/>
      <c r="I30" s="40">
        <f>SUM(I31:I35)</f>
        <v>0</v>
      </c>
      <c r="J30" s="68"/>
      <c r="L30" s="55"/>
      <c r="M30" s="35"/>
      <c r="N30" s="36"/>
      <c r="O30" s="36"/>
      <c r="P30" s="36"/>
      <c r="Q30" s="36"/>
      <c r="R30" s="36"/>
      <c r="S30" s="37"/>
      <c r="AJ30" s="38"/>
      <c r="AL30" s="38"/>
      <c r="AM30" s="38"/>
      <c r="AQ30" s="38"/>
      <c r="AW30" s="39"/>
      <c r="AX30" s="39"/>
      <c r="AY30" s="39"/>
      <c r="AZ30" s="39"/>
      <c r="BA30" s="39"/>
      <c r="BB30" s="38"/>
      <c r="BC30" s="39"/>
      <c r="BD30" s="38"/>
      <c r="BE30" s="38"/>
    </row>
    <row r="31" spans="2:57" s="33" customFormat="1" ht="30">
      <c r="B31" s="67"/>
      <c r="C31" s="41">
        <v>1</v>
      </c>
      <c r="D31" s="42" t="s">
        <v>45</v>
      </c>
      <c r="E31" s="43" t="s">
        <v>64</v>
      </c>
      <c r="F31" s="43" t="s">
        <v>18</v>
      </c>
      <c r="G31" s="44">
        <v>1</v>
      </c>
      <c r="H31" s="45"/>
      <c r="I31" s="45">
        <f>G31*H31</f>
        <v>0</v>
      </c>
      <c r="J31" s="68"/>
      <c r="L31" s="55"/>
      <c r="M31" s="35"/>
      <c r="N31" s="36"/>
      <c r="O31" s="36"/>
      <c r="P31" s="36"/>
      <c r="Q31" s="36"/>
      <c r="R31" s="36"/>
      <c r="S31" s="37"/>
      <c r="AJ31" s="38"/>
      <c r="AL31" s="38"/>
      <c r="AM31" s="38"/>
      <c r="AQ31" s="38"/>
      <c r="AW31" s="39"/>
      <c r="AX31" s="39"/>
      <c r="AY31" s="39"/>
      <c r="AZ31" s="39"/>
      <c r="BA31" s="39"/>
      <c r="BB31" s="38"/>
      <c r="BC31" s="39"/>
      <c r="BD31" s="38"/>
      <c r="BE31" s="38"/>
    </row>
    <row r="32" spans="2:57" s="33" customFormat="1" ht="12.75">
      <c r="B32" s="67"/>
      <c r="C32" s="56">
        <v>2</v>
      </c>
      <c r="D32" s="42" t="s">
        <v>46</v>
      </c>
      <c r="E32" s="47" t="s">
        <v>59</v>
      </c>
      <c r="F32" s="43" t="s">
        <v>18</v>
      </c>
      <c r="G32" s="44">
        <v>1</v>
      </c>
      <c r="H32" s="46"/>
      <c r="I32" s="45">
        <f>G32*H32</f>
        <v>0</v>
      </c>
      <c r="J32" s="68"/>
      <c r="L32" s="55"/>
      <c r="M32" s="35"/>
      <c r="N32" s="36"/>
      <c r="O32" s="36"/>
      <c r="P32" s="36"/>
      <c r="Q32" s="36"/>
      <c r="R32" s="36"/>
      <c r="S32" s="37"/>
      <c r="AJ32" s="38"/>
      <c r="AL32" s="38"/>
      <c r="AM32" s="38"/>
      <c r="AQ32" s="38"/>
      <c r="AW32" s="39"/>
      <c r="AX32" s="39"/>
      <c r="AY32" s="39"/>
      <c r="AZ32" s="39"/>
      <c r="BA32" s="39"/>
      <c r="BB32" s="38"/>
      <c r="BC32" s="39"/>
      <c r="BD32" s="38"/>
      <c r="BE32" s="38"/>
    </row>
    <row r="33" spans="2:57" s="33" customFormat="1" ht="12.75">
      <c r="B33" s="67"/>
      <c r="C33" s="41">
        <v>3</v>
      </c>
      <c r="D33" s="42" t="s">
        <v>0</v>
      </c>
      <c r="E33" s="43" t="s">
        <v>65</v>
      </c>
      <c r="F33" s="43" t="s">
        <v>28</v>
      </c>
      <c r="G33" s="44">
        <v>3</v>
      </c>
      <c r="H33" s="45"/>
      <c r="I33" s="45">
        <f>G33*H33</f>
        <v>0</v>
      </c>
      <c r="J33" s="68"/>
      <c r="L33" s="55"/>
      <c r="M33" s="35"/>
      <c r="N33" s="36"/>
      <c r="O33" s="36"/>
      <c r="P33" s="36"/>
      <c r="Q33" s="36"/>
      <c r="R33" s="36"/>
      <c r="S33" s="37"/>
      <c r="AJ33" s="38"/>
      <c r="AL33" s="38"/>
      <c r="AM33" s="38"/>
      <c r="AQ33" s="38"/>
      <c r="AW33" s="39"/>
      <c r="AX33" s="39"/>
      <c r="AY33" s="39"/>
      <c r="AZ33" s="39"/>
      <c r="BA33" s="39"/>
      <c r="BB33" s="38"/>
      <c r="BC33" s="39"/>
      <c r="BD33" s="38"/>
      <c r="BE33" s="38"/>
    </row>
    <row r="34" spans="2:57" s="33" customFormat="1" ht="20.25">
      <c r="B34" s="67"/>
      <c r="C34" s="41">
        <v>4</v>
      </c>
      <c r="D34" s="42"/>
      <c r="E34" s="76" t="s">
        <v>75</v>
      </c>
      <c r="F34" s="78" t="s">
        <v>28</v>
      </c>
      <c r="G34" s="44">
        <v>11</v>
      </c>
      <c r="H34" s="50"/>
      <c r="I34" s="54">
        <f>G34*H34</f>
        <v>0</v>
      </c>
      <c r="J34" s="68"/>
      <c r="L34" s="55"/>
      <c r="M34" s="35"/>
      <c r="N34" s="36"/>
      <c r="O34" s="36"/>
      <c r="P34" s="36"/>
      <c r="Q34" s="36"/>
      <c r="R34" s="36"/>
      <c r="S34" s="37"/>
      <c r="AJ34" s="38"/>
      <c r="AL34" s="38"/>
      <c r="AM34" s="38"/>
      <c r="AQ34" s="38"/>
      <c r="AW34" s="39"/>
      <c r="AX34" s="39"/>
      <c r="AY34" s="39"/>
      <c r="AZ34" s="39"/>
      <c r="BA34" s="39"/>
      <c r="BB34" s="38"/>
      <c r="BC34" s="39"/>
      <c r="BD34" s="38"/>
      <c r="BE34" s="38"/>
    </row>
    <row r="35" spans="2:57" s="33" customFormat="1" ht="12.75">
      <c r="B35" s="67"/>
      <c r="C35" s="41">
        <v>5</v>
      </c>
      <c r="D35" s="42"/>
      <c r="E35" s="75" t="s">
        <v>29</v>
      </c>
      <c r="F35" s="43" t="s">
        <v>30</v>
      </c>
      <c r="G35" s="44">
        <v>5</v>
      </c>
      <c r="H35" s="45"/>
      <c r="I35" s="45">
        <f>G35*H35</f>
        <v>0</v>
      </c>
      <c r="J35" s="68"/>
      <c r="L35" s="55"/>
      <c r="M35" s="35"/>
      <c r="N35" s="36"/>
      <c r="O35" s="36"/>
      <c r="P35" s="36"/>
      <c r="Q35" s="36"/>
      <c r="R35" s="36"/>
      <c r="S35" s="37"/>
      <c r="AJ35" s="38"/>
      <c r="AL35" s="38"/>
      <c r="AM35" s="38"/>
      <c r="AQ35" s="38"/>
      <c r="AW35" s="39"/>
      <c r="AX35" s="39"/>
      <c r="AY35" s="39"/>
      <c r="AZ35" s="39"/>
      <c r="BA35" s="39"/>
      <c r="BB35" s="38"/>
      <c r="BC35" s="39"/>
      <c r="BD35" s="38"/>
      <c r="BE35" s="38"/>
    </row>
    <row r="36" spans="2:55" s="20" customFormat="1" ht="15.75">
      <c r="B36" s="65"/>
      <c r="C36" s="18"/>
      <c r="D36" s="19" t="s">
        <v>63</v>
      </c>
      <c r="E36" s="19"/>
      <c r="F36" s="19"/>
      <c r="G36" s="44"/>
      <c r="H36" s="32"/>
      <c r="I36" s="40">
        <f>SUM(I37:I39)</f>
        <v>0</v>
      </c>
      <c r="J36" s="66"/>
      <c r="L36" s="21"/>
      <c r="M36" s="18"/>
      <c r="N36" s="18"/>
      <c r="O36" s="22">
        <f>SUM(O37:O39)</f>
        <v>0</v>
      </c>
      <c r="P36" s="18"/>
      <c r="Q36" s="22">
        <f>SUM(Q37:Q39)</f>
        <v>0</v>
      </c>
      <c r="R36" s="18"/>
      <c r="S36" s="23">
        <f>SUM(S37:S39)</f>
        <v>0</v>
      </c>
      <c r="AJ36" s="24"/>
      <c r="AL36" s="25"/>
      <c r="AM36" s="25"/>
      <c r="AQ36" s="24"/>
      <c r="BC36" s="26"/>
    </row>
    <row r="37" spans="2:57" s="33" customFormat="1" ht="12.75">
      <c r="B37" s="67"/>
      <c r="C37" s="51">
        <v>1</v>
      </c>
      <c r="D37" s="52" t="s">
        <v>47</v>
      </c>
      <c r="E37" s="47" t="s">
        <v>59</v>
      </c>
      <c r="F37" s="43" t="s">
        <v>18</v>
      </c>
      <c r="G37" s="44">
        <v>1</v>
      </c>
      <c r="H37" s="46"/>
      <c r="I37" s="45">
        <f>G37*H37</f>
        <v>0</v>
      </c>
      <c r="J37" s="68"/>
      <c r="L37" s="34" t="s">
        <v>17</v>
      </c>
      <c r="M37" s="35" t="s">
        <v>4</v>
      </c>
      <c r="N37" s="36">
        <v>0</v>
      </c>
      <c r="O37" s="36">
        <f>N37*G37</f>
        <v>0</v>
      </c>
      <c r="P37" s="36">
        <v>0</v>
      </c>
      <c r="Q37" s="36">
        <f>P37*G37</f>
        <v>0</v>
      </c>
      <c r="R37" s="36">
        <v>0</v>
      </c>
      <c r="S37" s="37">
        <f>R37*G37</f>
        <v>0</v>
      </c>
      <c r="AJ37" s="38"/>
      <c r="AL37" s="38"/>
      <c r="AM37" s="38"/>
      <c r="AQ37" s="38"/>
      <c r="AW37" s="39"/>
      <c r="AX37" s="39"/>
      <c r="AY37" s="39"/>
      <c r="AZ37" s="39"/>
      <c r="BA37" s="39"/>
      <c r="BB37" s="38"/>
      <c r="BC37" s="39"/>
      <c r="BD37" s="38"/>
      <c r="BE37" s="38"/>
    </row>
    <row r="38" spans="2:57" s="33" customFormat="1" ht="20.25">
      <c r="B38" s="67"/>
      <c r="C38" s="51">
        <v>2</v>
      </c>
      <c r="D38" s="52" t="s">
        <v>0</v>
      </c>
      <c r="E38" s="76" t="s">
        <v>77</v>
      </c>
      <c r="F38" s="78" t="s">
        <v>28</v>
      </c>
      <c r="G38" s="49">
        <v>7</v>
      </c>
      <c r="H38" s="50"/>
      <c r="I38" s="54">
        <f>G38*H38</f>
        <v>0</v>
      </c>
      <c r="J38" s="68"/>
      <c r="L38" s="34"/>
      <c r="M38" s="35"/>
      <c r="N38" s="36"/>
      <c r="O38" s="36"/>
      <c r="P38" s="36"/>
      <c r="Q38" s="36"/>
      <c r="R38" s="36"/>
      <c r="S38" s="37"/>
      <c r="AJ38" s="38"/>
      <c r="AL38" s="38"/>
      <c r="AM38" s="38"/>
      <c r="AQ38" s="38"/>
      <c r="AW38" s="39"/>
      <c r="AX38" s="39"/>
      <c r="AY38" s="39"/>
      <c r="AZ38" s="39"/>
      <c r="BA38" s="39"/>
      <c r="BB38" s="38"/>
      <c r="BC38" s="39"/>
      <c r="BD38" s="38"/>
      <c r="BE38" s="38"/>
    </row>
    <row r="39" spans="2:57" s="33" customFormat="1" ht="12.75">
      <c r="B39" s="67"/>
      <c r="C39" s="51">
        <v>3</v>
      </c>
      <c r="D39" s="52" t="s">
        <v>0</v>
      </c>
      <c r="E39" s="77" t="s">
        <v>29</v>
      </c>
      <c r="F39" s="53" t="s">
        <v>30</v>
      </c>
      <c r="G39" s="44">
        <v>5</v>
      </c>
      <c r="H39" s="54"/>
      <c r="I39" s="54">
        <f>G39*H39</f>
        <v>0</v>
      </c>
      <c r="J39" s="68"/>
      <c r="L39" s="34"/>
      <c r="M39" s="35"/>
      <c r="N39" s="36"/>
      <c r="O39" s="36"/>
      <c r="P39" s="36"/>
      <c r="Q39" s="36"/>
      <c r="R39" s="36"/>
      <c r="S39" s="37"/>
      <c r="AJ39" s="38"/>
      <c r="AL39" s="38"/>
      <c r="AM39" s="38"/>
      <c r="AQ39" s="38"/>
      <c r="AW39" s="39"/>
      <c r="AX39" s="39"/>
      <c r="AY39" s="39"/>
      <c r="AZ39" s="39"/>
      <c r="BA39" s="39"/>
      <c r="BB39" s="38"/>
      <c r="BC39" s="39"/>
      <c r="BD39" s="38"/>
      <c r="BE39" s="38"/>
    </row>
    <row r="40" spans="2:10" ht="15.75">
      <c r="B40" s="69"/>
      <c r="C40" s="18" t="s">
        <v>0</v>
      </c>
      <c r="D40" s="19" t="s">
        <v>79</v>
      </c>
      <c r="E40" s="19"/>
      <c r="F40" s="19"/>
      <c r="G40" s="44"/>
      <c r="H40" s="57"/>
      <c r="I40" s="40">
        <f>SUM(I41:I58)</f>
        <v>0</v>
      </c>
      <c r="J40" s="70"/>
    </row>
    <row r="41" spans="2:10" ht="12">
      <c r="B41" s="69"/>
      <c r="C41" s="51">
        <v>1</v>
      </c>
      <c r="D41" s="52"/>
      <c r="E41" s="79" t="s">
        <v>80</v>
      </c>
      <c r="F41" s="53" t="s">
        <v>18</v>
      </c>
      <c r="G41" s="44">
        <v>1</v>
      </c>
      <c r="H41" s="50"/>
      <c r="I41" s="54">
        <f aca="true" t="shared" si="1" ref="I41:I47">G41*H41</f>
        <v>0</v>
      </c>
      <c r="J41" s="70"/>
    </row>
    <row r="42" spans="2:10" ht="12">
      <c r="B42" s="69"/>
      <c r="C42" s="51">
        <v>2</v>
      </c>
      <c r="D42" s="52"/>
      <c r="E42" s="79" t="s">
        <v>81</v>
      </c>
      <c r="F42" s="53" t="s">
        <v>18</v>
      </c>
      <c r="G42" s="44">
        <v>1</v>
      </c>
      <c r="H42" s="50"/>
      <c r="I42" s="54">
        <f t="shared" si="1"/>
        <v>0</v>
      </c>
      <c r="J42" s="70"/>
    </row>
    <row r="43" spans="2:10" ht="12">
      <c r="B43" s="69"/>
      <c r="C43" s="51">
        <v>3</v>
      </c>
      <c r="D43" s="52"/>
      <c r="E43" s="79" t="s">
        <v>82</v>
      </c>
      <c r="F43" s="53" t="s">
        <v>98</v>
      </c>
      <c r="G43" s="44">
        <v>50</v>
      </c>
      <c r="H43" s="50"/>
      <c r="I43" s="54">
        <f t="shared" si="1"/>
        <v>0</v>
      </c>
      <c r="J43" s="70"/>
    </row>
    <row r="44" spans="2:10" ht="12">
      <c r="B44" s="69"/>
      <c r="C44" s="51">
        <v>4</v>
      </c>
      <c r="D44" s="52"/>
      <c r="E44" s="79" t="s">
        <v>83</v>
      </c>
      <c r="F44" s="53" t="s">
        <v>98</v>
      </c>
      <c r="G44" s="44">
        <v>10</v>
      </c>
      <c r="H44" s="50"/>
      <c r="I44" s="54">
        <f t="shared" si="1"/>
        <v>0</v>
      </c>
      <c r="J44" s="70"/>
    </row>
    <row r="45" spans="2:10" ht="12">
      <c r="B45" s="69"/>
      <c r="C45" s="51">
        <v>5</v>
      </c>
      <c r="D45" s="52"/>
      <c r="E45" s="79" t="s">
        <v>84</v>
      </c>
      <c r="F45" s="53" t="s">
        <v>98</v>
      </c>
      <c r="G45" s="44">
        <v>7</v>
      </c>
      <c r="H45" s="50"/>
      <c r="I45" s="54">
        <f t="shared" si="1"/>
        <v>0</v>
      </c>
      <c r="J45" s="70"/>
    </row>
    <row r="46" spans="2:10" ht="12">
      <c r="B46" s="69"/>
      <c r="C46" s="51">
        <v>6</v>
      </c>
      <c r="D46" s="52"/>
      <c r="E46" s="79" t="s">
        <v>85</v>
      </c>
      <c r="F46" s="53" t="s">
        <v>98</v>
      </c>
      <c r="G46" s="44">
        <v>20</v>
      </c>
      <c r="H46" s="50"/>
      <c r="I46" s="54">
        <f t="shared" si="1"/>
        <v>0</v>
      </c>
      <c r="J46" s="70"/>
    </row>
    <row r="47" spans="2:10" ht="12">
      <c r="B47" s="69"/>
      <c r="C47" s="51">
        <v>7</v>
      </c>
      <c r="D47" s="52"/>
      <c r="E47" s="79" t="s">
        <v>86</v>
      </c>
      <c r="F47" s="53" t="s">
        <v>98</v>
      </c>
      <c r="G47" s="44">
        <v>10</v>
      </c>
      <c r="H47" s="50"/>
      <c r="I47" s="54">
        <f t="shared" si="1"/>
        <v>0</v>
      </c>
      <c r="J47" s="70"/>
    </row>
    <row r="48" spans="2:10" ht="12">
      <c r="B48" s="69"/>
      <c r="C48" s="51">
        <v>8</v>
      </c>
      <c r="D48" s="52"/>
      <c r="E48" s="79" t="s">
        <v>87</v>
      </c>
      <c r="F48" s="53" t="s">
        <v>98</v>
      </c>
      <c r="G48" s="44">
        <v>21</v>
      </c>
      <c r="H48" s="50"/>
      <c r="I48" s="54">
        <f aca="true" t="shared" si="2" ref="I48:I58">G48*H48</f>
        <v>0</v>
      </c>
      <c r="J48" s="70"/>
    </row>
    <row r="49" spans="2:10" ht="12">
      <c r="B49" s="69"/>
      <c r="C49" s="51">
        <v>9</v>
      </c>
      <c r="D49" s="52"/>
      <c r="E49" s="79" t="s">
        <v>88</v>
      </c>
      <c r="F49" s="53" t="s">
        <v>98</v>
      </c>
      <c r="G49" s="44">
        <v>6</v>
      </c>
      <c r="H49" s="50"/>
      <c r="I49" s="54">
        <f t="shared" si="2"/>
        <v>0</v>
      </c>
      <c r="J49" s="70"/>
    </row>
    <row r="50" spans="2:10" ht="12">
      <c r="B50" s="69"/>
      <c r="C50" s="51">
        <v>10</v>
      </c>
      <c r="D50" s="52"/>
      <c r="E50" s="79" t="s">
        <v>89</v>
      </c>
      <c r="F50" s="53" t="s">
        <v>18</v>
      </c>
      <c r="G50" s="44">
        <v>20</v>
      </c>
      <c r="H50" s="50"/>
      <c r="I50" s="54">
        <f t="shared" si="2"/>
        <v>0</v>
      </c>
      <c r="J50" s="70"/>
    </row>
    <row r="51" spans="2:10" ht="12">
      <c r="B51" s="69"/>
      <c r="C51" s="51">
        <v>11</v>
      </c>
      <c r="D51" s="52"/>
      <c r="E51" s="79" t="s">
        <v>90</v>
      </c>
      <c r="F51" s="53" t="s">
        <v>18</v>
      </c>
      <c r="G51" s="44">
        <v>1</v>
      </c>
      <c r="H51" s="50"/>
      <c r="I51" s="54">
        <f t="shared" si="2"/>
        <v>0</v>
      </c>
      <c r="J51" s="70"/>
    </row>
    <row r="52" spans="2:10" ht="12">
      <c r="B52" s="69"/>
      <c r="C52" s="51">
        <v>12</v>
      </c>
      <c r="D52" s="52"/>
      <c r="E52" s="79" t="s">
        <v>91</v>
      </c>
      <c r="F52" s="53" t="s">
        <v>18</v>
      </c>
      <c r="G52" s="44">
        <v>1</v>
      </c>
      <c r="H52" s="50"/>
      <c r="I52" s="54">
        <f t="shared" si="2"/>
        <v>0</v>
      </c>
      <c r="J52" s="70"/>
    </row>
    <row r="53" spans="2:10" ht="12">
      <c r="B53" s="69"/>
      <c r="C53" s="51">
        <v>13</v>
      </c>
      <c r="D53" s="52"/>
      <c r="E53" s="79" t="s">
        <v>92</v>
      </c>
      <c r="F53" s="53" t="s">
        <v>18</v>
      </c>
      <c r="G53" s="44">
        <v>2</v>
      </c>
      <c r="H53" s="50"/>
      <c r="I53" s="54">
        <f t="shared" si="2"/>
        <v>0</v>
      </c>
      <c r="J53" s="70"/>
    </row>
    <row r="54" spans="2:10" ht="12">
      <c r="B54" s="69"/>
      <c r="C54" s="51">
        <v>14</v>
      </c>
      <c r="D54" s="52"/>
      <c r="E54" s="79" t="s">
        <v>93</v>
      </c>
      <c r="F54" s="53" t="s">
        <v>18</v>
      </c>
      <c r="G54" s="44">
        <v>1</v>
      </c>
      <c r="H54" s="50"/>
      <c r="I54" s="54">
        <f t="shared" si="2"/>
        <v>0</v>
      </c>
      <c r="J54" s="70"/>
    </row>
    <row r="55" spans="2:10" ht="12">
      <c r="B55" s="69"/>
      <c r="C55" s="51">
        <v>15</v>
      </c>
      <c r="D55" s="52"/>
      <c r="E55" s="79" t="s">
        <v>94</v>
      </c>
      <c r="F55" s="53" t="s">
        <v>18</v>
      </c>
      <c r="G55" s="44">
        <v>1</v>
      </c>
      <c r="H55" s="50"/>
      <c r="I55" s="54">
        <f t="shared" si="2"/>
        <v>0</v>
      </c>
      <c r="J55" s="70"/>
    </row>
    <row r="56" spans="2:10" ht="12">
      <c r="B56" s="69"/>
      <c r="C56" s="51">
        <v>16</v>
      </c>
      <c r="D56" s="52"/>
      <c r="E56" s="79" t="s">
        <v>95</v>
      </c>
      <c r="F56" s="53" t="s">
        <v>18</v>
      </c>
      <c r="G56" s="44">
        <v>1</v>
      </c>
      <c r="H56" s="50"/>
      <c r="I56" s="54">
        <f t="shared" si="2"/>
        <v>0</v>
      </c>
      <c r="J56" s="70"/>
    </row>
    <row r="57" spans="2:10" ht="12">
      <c r="B57" s="69"/>
      <c r="C57" s="51">
        <v>17</v>
      </c>
      <c r="D57" s="52"/>
      <c r="E57" s="79" t="s">
        <v>96</v>
      </c>
      <c r="F57" s="53" t="s">
        <v>18</v>
      </c>
      <c r="G57" s="44">
        <v>1</v>
      </c>
      <c r="H57" s="50"/>
      <c r="I57" s="54">
        <f t="shared" si="2"/>
        <v>0</v>
      </c>
      <c r="J57" s="70"/>
    </row>
    <row r="58" spans="2:10" ht="12">
      <c r="B58" s="69"/>
      <c r="C58" s="51">
        <v>18</v>
      </c>
      <c r="D58" s="52"/>
      <c r="E58" s="79" t="s">
        <v>97</v>
      </c>
      <c r="F58" s="53" t="s">
        <v>18</v>
      </c>
      <c r="G58" s="44">
        <v>1</v>
      </c>
      <c r="H58" s="50"/>
      <c r="I58" s="54">
        <f t="shared" si="2"/>
        <v>0</v>
      </c>
      <c r="J58" s="70"/>
    </row>
    <row r="59" spans="2:10" ht="15.75">
      <c r="B59" s="69"/>
      <c r="C59" s="18" t="s">
        <v>0</v>
      </c>
      <c r="D59" s="19" t="s">
        <v>78</v>
      </c>
      <c r="E59" s="19"/>
      <c r="F59" s="19"/>
      <c r="G59" s="44"/>
      <c r="H59" s="57"/>
      <c r="I59" s="40">
        <f>SUM(I60:I76)</f>
        <v>0</v>
      </c>
      <c r="J59" s="70"/>
    </row>
    <row r="60" spans="2:10" ht="12">
      <c r="B60" s="69"/>
      <c r="C60" s="51">
        <v>1</v>
      </c>
      <c r="D60" s="52"/>
      <c r="E60" s="79" t="s">
        <v>31</v>
      </c>
      <c r="F60" s="53" t="s">
        <v>18</v>
      </c>
      <c r="G60" s="44">
        <v>1</v>
      </c>
      <c r="H60" s="57"/>
      <c r="I60" s="54">
        <f aca="true" t="shared" si="3" ref="I60:I76">G60*H60</f>
        <v>0</v>
      </c>
      <c r="J60" s="70"/>
    </row>
    <row r="61" spans="2:10" ht="12">
      <c r="B61" s="69"/>
      <c r="C61" s="51">
        <v>2</v>
      </c>
      <c r="D61" s="52"/>
      <c r="E61" s="79" t="s">
        <v>49</v>
      </c>
      <c r="F61" s="53" t="s">
        <v>18</v>
      </c>
      <c r="G61" s="44">
        <v>1</v>
      </c>
      <c r="H61" s="57"/>
      <c r="I61" s="54">
        <f t="shared" si="3"/>
        <v>0</v>
      </c>
      <c r="J61" s="70"/>
    </row>
    <row r="62" spans="2:10" ht="12">
      <c r="B62" s="69"/>
      <c r="C62" s="51">
        <v>3</v>
      </c>
      <c r="D62" s="52"/>
      <c r="E62" s="79" t="s">
        <v>32</v>
      </c>
      <c r="F62" s="53" t="s">
        <v>18</v>
      </c>
      <c r="G62" s="44">
        <v>1</v>
      </c>
      <c r="H62" s="57"/>
      <c r="I62" s="54">
        <f t="shared" si="3"/>
        <v>0</v>
      </c>
      <c r="J62" s="70"/>
    </row>
    <row r="63" spans="2:10" ht="21">
      <c r="B63" s="69"/>
      <c r="C63" s="51">
        <v>4</v>
      </c>
      <c r="D63" s="52"/>
      <c r="E63" s="79" t="s">
        <v>41</v>
      </c>
      <c r="F63" s="53" t="s">
        <v>19</v>
      </c>
      <c r="G63" s="44">
        <v>16</v>
      </c>
      <c r="H63" s="57"/>
      <c r="I63" s="54">
        <f t="shared" si="3"/>
        <v>0</v>
      </c>
      <c r="J63" s="70"/>
    </row>
    <row r="64" spans="2:10" ht="12">
      <c r="B64" s="69"/>
      <c r="C64" s="51">
        <v>5</v>
      </c>
      <c r="D64" s="52"/>
      <c r="E64" s="79" t="s">
        <v>33</v>
      </c>
      <c r="F64" s="53" t="s">
        <v>18</v>
      </c>
      <c r="G64" s="44">
        <v>1</v>
      </c>
      <c r="H64" s="57"/>
      <c r="I64" s="54">
        <f t="shared" si="3"/>
        <v>0</v>
      </c>
      <c r="J64" s="70"/>
    </row>
    <row r="65" spans="2:10" ht="12">
      <c r="B65" s="69"/>
      <c r="C65" s="51">
        <v>6</v>
      </c>
      <c r="D65" s="52"/>
      <c r="E65" s="79" t="s">
        <v>34</v>
      </c>
      <c r="F65" s="53" t="s">
        <v>19</v>
      </c>
      <c r="G65" s="44">
        <v>8</v>
      </c>
      <c r="H65" s="57"/>
      <c r="I65" s="54">
        <f t="shared" si="3"/>
        <v>0</v>
      </c>
      <c r="J65" s="70"/>
    </row>
    <row r="66" spans="2:10" ht="12">
      <c r="B66" s="69"/>
      <c r="C66" s="51">
        <v>7</v>
      </c>
      <c r="D66" s="52"/>
      <c r="E66" s="79" t="s">
        <v>35</v>
      </c>
      <c r="F66" s="53" t="s">
        <v>19</v>
      </c>
      <c r="G66" s="44">
        <v>4</v>
      </c>
      <c r="H66" s="57"/>
      <c r="I66" s="54">
        <f t="shared" si="3"/>
        <v>0</v>
      </c>
      <c r="J66" s="70"/>
    </row>
    <row r="67" spans="2:10" ht="12">
      <c r="B67" s="69"/>
      <c r="C67" s="51">
        <v>8</v>
      </c>
      <c r="D67" s="52"/>
      <c r="E67" s="79" t="s">
        <v>36</v>
      </c>
      <c r="F67" s="53" t="s">
        <v>18</v>
      </c>
      <c r="G67" s="44">
        <v>1</v>
      </c>
      <c r="H67" s="57"/>
      <c r="I67" s="54">
        <f t="shared" si="3"/>
        <v>0</v>
      </c>
      <c r="J67" s="70"/>
    </row>
    <row r="68" spans="2:10" ht="12">
      <c r="B68" s="69"/>
      <c r="C68" s="51">
        <v>9</v>
      </c>
      <c r="D68" s="52"/>
      <c r="E68" s="79" t="s">
        <v>72</v>
      </c>
      <c r="F68" s="53" t="s">
        <v>18</v>
      </c>
      <c r="G68" s="44">
        <v>1</v>
      </c>
      <c r="H68" s="57"/>
      <c r="I68" s="54">
        <f t="shared" si="3"/>
        <v>0</v>
      </c>
      <c r="J68" s="70"/>
    </row>
    <row r="69" spans="2:10" ht="21">
      <c r="B69" s="69"/>
      <c r="C69" s="51">
        <v>10</v>
      </c>
      <c r="D69" s="52"/>
      <c r="E69" s="79" t="s">
        <v>102</v>
      </c>
      <c r="F69" s="53" t="s">
        <v>18</v>
      </c>
      <c r="G69" s="44">
        <v>6</v>
      </c>
      <c r="H69" s="57"/>
      <c r="I69" s="54">
        <f t="shared" si="3"/>
        <v>0</v>
      </c>
      <c r="J69" s="70"/>
    </row>
    <row r="70" spans="2:10" ht="21">
      <c r="B70" s="69"/>
      <c r="C70" s="51">
        <v>11</v>
      </c>
      <c r="D70" s="52"/>
      <c r="E70" s="79" t="s">
        <v>68</v>
      </c>
      <c r="F70" s="53" t="s">
        <v>18</v>
      </c>
      <c r="G70" s="44">
        <v>2</v>
      </c>
      <c r="H70" s="57"/>
      <c r="I70" s="54">
        <f t="shared" si="3"/>
        <v>0</v>
      </c>
      <c r="J70" s="70"/>
    </row>
    <row r="71" spans="2:10" ht="12">
      <c r="B71" s="69"/>
      <c r="C71" s="51">
        <v>12</v>
      </c>
      <c r="D71" s="52"/>
      <c r="E71" s="79" t="s">
        <v>73</v>
      </c>
      <c r="F71" s="53" t="s">
        <v>18</v>
      </c>
      <c r="G71" s="44">
        <v>2</v>
      </c>
      <c r="H71" s="57"/>
      <c r="I71" s="54">
        <f t="shared" si="3"/>
        <v>0</v>
      </c>
      <c r="J71" s="70"/>
    </row>
    <row r="72" spans="2:10" ht="12">
      <c r="B72" s="69"/>
      <c r="C72" s="51">
        <v>13</v>
      </c>
      <c r="D72" s="52"/>
      <c r="E72" s="79" t="s">
        <v>70</v>
      </c>
      <c r="F72" s="53" t="s">
        <v>66</v>
      </c>
      <c r="G72" s="44">
        <v>1</v>
      </c>
      <c r="H72" s="57"/>
      <c r="I72" s="54">
        <f t="shared" si="3"/>
        <v>0</v>
      </c>
      <c r="J72" s="70"/>
    </row>
    <row r="73" spans="2:10" ht="21">
      <c r="B73" s="69"/>
      <c r="C73" s="51">
        <v>14</v>
      </c>
      <c r="D73" s="52"/>
      <c r="E73" s="81" t="s">
        <v>69</v>
      </c>
      <c r="F73" s="53" t="s">
        <v>66</v>
      </c>
      <c r="G73" s="44">
        <v>1</v>
      </c>
      <c r="H73" s="57"/>
      <c r="I73" s="54">
        <f t="shared" si="3"/>
        <v>0</v>
      </c>
      <c r="J73" s="70"/>
    </row>
    <row r="74" spans="2:10" ht="12">
      <c r="B74" s="69"/>
      <c r="C74" s="51">
        <v>15</v>
      </c>
      <c r="D74" s="52"/>
      <c r="E74" s="81" t="s">
        <v>103</v>
      </c>
      <c r="F74" s="53" t="s">
        <v>66</v>
      </c>
      <c r="G74" s="44">
        <v>1</v>
      </c>
      <c r="H74" s="57"/>
      <c r="I74" s="54">
        <f t="shared" si="3"/>
        <v>0</v>
      </c>
      <c r="J74" s="70"/>
    </row>
    <row r="75" spans="2:10" ht="21">
      <c r="B75" s="69"/>
      <c r="C75" s="51">
        <v>16</v>
      </c>
      <c r="D75" s="52"/>
      <c r="E75" s="79" t="s">
        <v>71</v>
      </c>
      <c r="F75" s="53" t="s">
        <v>66</v>
      </c>
      <c r="G75" s="44">
        <v>1</v>
      </c>
      <c r="H75" s="57"/>
      <c r="I75" s="54">
        <f t="shared" si="3"/>
        <v>0</v>
      </c>
      <c r="J75" s="70"/>
    </row>
    <row r="76" spans="2:10" ht="12">
      <c r="B76" s="69"/>
      <c r="C76" s="51">
        <v>17</v>
      </c>
      <c r="D76" s="52"/>
      <c r="E76" s="79" t="s">
        <v>67</v>
      </c>
      <c r="F76" s="53" t="s">
        <v>66</v>
      </c>
      <c r="G76" s="44">
        <v>1</v>
      </c>
      <c r="H76" s="57"/>
      <c r="I76" s="54">
        <f t="shared" si="3"/>
        <v>0</v>
      </c>
      <c r="J76" s="70"/>
    </row>
    <row r="77" spans="2:10" ht="12">
      <c r="B77" s="69"/>
      <c r="C77" s="82"/>
      <c r="D77" s="83"/>
      <c r="E77" s="84"/>
      <c r="F77" s="85"/>
      <c r="G77" s="86"/>
      <c r="H77" s="87"/>
      <c r="I77" s="80"/>
      <c r="J77" s="70"/>
    </row>
    <row r="78" spans="2:10" ht="12">
      <c r="B78" s="71"/>
      <c r="C78" s="72"/>
      <c r="D78" s="72"/>
      <c r="E78" s="72"/>
      <c r="F78" s="72"/>
      <c r="G78" s="72"/>
      <c r="H78" s="72"/>
      <c r="I78" s="72"/>
      <c r="J78" s="73"/>
    </row>
  </sheetData>
  <sheetProtection/>
  <mergeCells count="3">
    <mergeCell ref="E5:I5"/>
    <mergeCell ref="E7:I7"/>
    <mergeCell ref="C3:I3"/>
  </mergeCells>
  <printOptions horizontalCentered="1"/>
  <pageMargins left="0.7086614173228347" right="0.15748031496062992" top="0.5118110236220472" bottom="0.4724409448818898" header="0" footer="0"/>
  <pageSetup blackAndWhite="1" errors="blank" fitToHeight="100" horizontalDpi="600" verticalDpi="600" orientation="portrait" paperSize="9" scale="76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tomaš vašek</dc:creator>
  <cp:keywords/>
  <dc:description/>
  <cp:lastModifiedBy>kovar</cp:lastModifiedBy>
  <cp:lastPrinted>2019-09-13T06:22:34Z</cp:lastPrinted>
  <dcterms:created xsi:type="dcterms:W3CDTF">2007-08-08T14:11:23Z</dcterms:created>
  <dcterms:modified xsi:type="dcterms:W3CDTF">2021-11-18T10:37:36Z</dcterms:modified>
  <cp:category/>
  <cp:version/>
  <cp:contentType/>
  <cp:contentStatus/>
</cp:coreProperties>
</file>