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tabRatio="899" activeTab="0"/>
  </bookViews>
  <sheets>
    <sheet name="Rekapitulace" sheetId="1" r:id="rId1"/>
    <sheet name="UPS" sheetId="2" r:id="rId2"/>
    <sheet name="Elektroinstalace" sheetId="3" r:id="rId3"/>
    <sheet name="Rozvaděče" sheetId="4" r:id="rId4"/>
    <sheet name="Stavební práce" sheetId="5" r:id="rId5"/>
    <sheet name="Stavební práce - vznik výměr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">#N/A</definedName>
    <definedName name="ADKM">#REF!</definedName>
    <definedName name="afterdetail_rkap">#REF!</definedName>
    <definedName name="afterdetail_rozpocty">#REF!</definedName>
    <definedName name="Analog">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pata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PK1">#REF!</definedName>
    <definedName name="BPK2">#REF!</definedName>
    <definedName name="BPK3">#REF!</definedName>
    <definedName name="celkembezdph">#REF!</definedName>
    <definedName name="celkemsdph">#REF!</definedName>
    <definedName name="celkemsdph.Poznamka2">#REF!</definedName>
    <definedName name="celkemsdph.Poznamka2.1">#REF!</definedName>
    <definedName name="celklemsdph">#REF!</definedName>
    <definedName name="CENA_CELKEM">#REF!</definedName>
    <definedName name="CENA_CELKEM_FIX">#REF!</definedName>
    <definedName name="CENA_FIX_WIEN">#REF!</definedName>
    <definedName name="cisloobjektu">#REF!</definedName>
    <definedName name="cislostavby">#REF!</definedName>
    <definedName name="connex">#REF!</definedName>
    <definedName name="časová_rezerva">#REF!</definedName>
    <definedName name="ČÁST_DOKUMENTACE">#REF!</definedName>
    <definedName name="DATUM">#REF!</definedName>
    <definedName name="DĚLENÍ_PROFESNÍHO_DILU">#REF!</definedName>
    <definedName name="Dil">#REF!</definedName>
    <definedName name="DÍLČÍ_ČLENĚNÍ">#REF!</definedName>
    <definedName name="Dodavka">#REF!</definedName>
    <definedName name="Dodavka0">#REF!</definedName>
    <definedName name="dph1">#REF!</definedName>
    <definedName name="dph2">#REF!</definedName>
    <definedName name="dph3">#REF!</definedName>
    <definedName name="end_rozpocty">#REF!</definedName>
    <definedName name="END1">#REF!</definedName>
    <definedName name="END2">#REF!</definedName>
    <definedName name="EURO">'[5]převody'!$B$5</definedName>
    <definedName name="Excel_BuiltIn_Print_Area_1">#REF!</definedName>
    <definedName name="firmy_rozpocty_pozn.Poznamka2">#REF!</definedName>
    <definedName name="footer">#REF!</definedName>
    <definedName name="footer2">#REF!</definedName>
    <definedName name="FUNKCNI_CLENENI">#REF!</definedName>
    <definedName name="G___P__">#REF!</definedName>
    <definedName name="head1">#REF!</definedName>
    <definedName name="Header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r">#REF!</definedName>
    <definedName name="hr_HSV">#REF!</definedName>
    <definedName name="hr_PSV">#REF!</definedName>
    <definedName name="HSV">#REF!</definedName>
    <definedName name="HSV0">#REF!</definedName>
    <definedName name="hydro">#N/A</definedName>
    <definedName name="Hydrotechnické_výpočty">#N/A</definedName>
    <definedName name="HZS">#REF!</definedName>
    <definedName name="hzs_HSV">#REF!</definedName>
    <definedName name="hzs_PSV">#REF!</definedName>
    <definedName name="HZS0">#REF!</definedName>
    <definedName name="I">#REF!</definedName>
    <definedName name="inflace">#REF!</definedName>
    <definedName name="IntegralC">#REF!,#REF!</definedName>
    <definedName name="interier">#REF!</definedName>
    <definedName name="JKSO">#REF!</definedName>
    <definedName name="Kontrola">#REF!</definedName>
    <definedName name="kování">#REF!</definedName>
    <definedName name="MDKM">#REF!</definedName>
    <definedName name="MJ">#REF!</definedName>
    <definedName name="mmm">'[7]EZS'!$H$2</definedName>
    <definedName name="Monolog">#REF!</definedName>
    <definedName name="Mont">#REF!</definedName>
    <definedName name="Montaz0">#REF!</definedName>
    <definedName name="mzda">#REF!</definedName>
    <definedName name="mzda_pomocná">#REF!</definedName>
    <definedName name="mzda_PSV">#REF!</definedName>
    <definedName name="nátěr">#REF!</definedName>
    <definedName name="nátěr_replika">#REF!</definedName>
    <definedName name="NazevDilu">#REF!</definedName>
    <definedName name="nazevobjektu">#REF!</definedName>
    <definedName name="nazevstavby">#REF!</definedName>
    <definedName name="_xlnm.Print_Titles" localSheetId="4">'Stavební práce'!$8:$10</definedName>
    <definedName name="_xlnm.Print_Titles" localSheetId="5">'Stavební práce - vznik výměr'!$8:$10</definedName>
    <definedName name="Objednatel">#REF!</definedName>
    <definedName name="_xlnm.Print_Area" localSheetId="5">'Stavební práce - vznik výměr'!$A$1:$F$52</definedName>
    <definedName name="_xlnm.Print_Area" localSheetId="1">'UPS'!$A$1:$H$23</definedName>
    <definedName name="ocel">#REF!</definedName>
    <definedName name="odvoz">#REF!</definedName>
    <definedName name="okno_kování_replika">#REF!</definedName>
    <definedName name="okno_replika">#REF!</definedName>
    <definedName name="pata">#REF!</definedName>
    <definedName name="PM">'[8]Objekt A-DATA'!#REF!</definedName>
    <definedName name="Pocet_Integral">#REF!,#REF!</definedName>
    <definedName name="PocetMJ">#REF!</definedName>
    <definedName name="pojistné">#REF!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#REF!</definedName>
    <definedName name="prdel">#REF!</definedName>
    <definedName name="PROFESNI_DIL">#REF!</definedName>
    <definedName name="Projektant">#REF!</definedName>
    <definedName name="přesčasy">#REF!</definedName>
    <definedName name="PSV">#REF!</definedName>
    <definedName name="PSV0">#REF!</definedName>
    <definedName name="rám">#REF!</definedName>
    <definedName name="rám_connex">#REF!</definedName>
    <definedName name="Restricted">#REF!</definedName>
    <definedName name="SazbaDPH1">#REF!</definedName>
    <definedName name="SazbaDPH2">#REF!</definedName>
    <definedName name="sklo">#REF!</definedName>
    <definedName name="sklo_požární">#REF!</definedName>
    <definedName name="sleva">'[5]převody'!$C$4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RT">#REF!</definedName>
    <definedName name="STAVEBNI_OBJEKT">#REF!</definedName>
    <definedName name="sum_memrekapdph">#REF!</definedName>
    <definedName name="sum_prekap">#REF!</definedName>
    <definedName name="špaleta">#REF!</definedName>
    <definedName name="test">#N/A</definedName>
    <definedName name="Tlacitka_EX">#REF!,#REF!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yp">#REF!</definedName>
    <definedName name="VedProjProfes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YPRACOVAL_01">#REF!</definedName>
    <definedName name="VYPRACOVAL_02">#REF!</definedName>
    <definedName name="VYPRACOVAL_03">#REF!</definedName>
    <definedName name="xx">'[9]Krycí list'!$A$8</definedName>
    <definedName name="Zakazka">#REF!</definedName>
    <definedName name="ZakHead">#REF!</definedName>
    <definedName name="Zaklad22">#REF!</definedName>
    <definedName name="Zaklad5">#REF!</definedName>
    <definedName name="Zhotovitel">#REF!</definedName>
    <definedName name="zisk">'[10]EZS'!$H$2</definedName>
    <definedName name="Zpracovatel">#REF!</definedName>
  </definedNames>
  <calcPr calcMode="manual" fullCalcOnLoad="1"/>
</workbook>
</file>

<file path=xl/sharedStrings.xml><?xml version="1.0" encoding="utf-8"?>
<sst xmlns="http://schemas.openxmlformats.org/spreadsheetml/2006/main" count="390" uniqueCount="189">
  <si>
    <t>m.j.</t>
  </si>
  <si>
    <t>množství</t>
  </si>
  <si>
    <t>cena za m.j.</t>
  </si>
  <si>
    <t>celková cena</t>
  </si>
  <si>
    <t>cena za montáž</t>
  </si>
  <si>
    <t>celková cena za montáž</t>
  </si>
  <si>
    <t>ks</t>
  </si>
  <si>
    <t>Celkový součet</t>
  </si>
  <si>
    <t>Elektroinstalace materiál a montáže</t>
  </si>
  <si>
    <t>popis materiál</t>
  </si>
  <si>
    <t>Přístrojová instalační krabice plastová, v provedení pod omítku.</t>
  </si>
  <si>
    <t>Spínač jednofázový v provedení pod omítku, 10A/230V, barva bílá, plastové provedení, samozhášivé, zapojení 1 , krytí IP20</t>
  </si>
  <si>
    <t>Zásuvka jednonásobná jednofázová s ochranným kolíkem v provedení pod omítku, 16A/230V, barva bílá, plastové provedení, samozhášivé, krytí IP 40</t>
  </si>
  <si>
    <t>m</t>
  </si>
  <si>
    <t>Ukončení kabelu do 3x4mm2</t>
  </si>
  <si>
    <t>Ukončení kabelu do 4x25mm2</t>
  </si>
  <si>
    <t>%</t>
  </si>
  <si>
    <t>Investor :</t>
  </si>
  <si>
    <t>Revize el. zařízení</t>
  </si>
  <si>
    <t>Zkouška a prohlídka rozvodných zařízení</t>
  </si>
  <si>
    <t xml:space="preserve">Proškolení obsluhy </t>
  </si>
  <si>
    <t>CYKY 2Ax1,5</t>
  </si>
  <si>
    <t>CYKY 3Cx1,5</t>
  </si>
  <si>
    <t>CYKY 3Cx2,5</t>
  </si>
  <si>
    <t>Svorka 2 až 4 mm2</t>
  </si>
  <si>
    <t>Popis přístrojů a okruhů</t>
  </si>
  <si>
    <t>Celkem materiál</t>
  </si>
  <si>
    <t>Drobný pomocný materiál 10%</t>
  </si>
  <si>
    <t>Montáž a zapojení rozvodnice 30%</t>
  </si>
  <si>
    <t>Lišta propojovací, 3pól/10mm2/1m</t>
  </si>
  <si>
    <t>Svorka 10 mm2</t>
  </si>
  <si>
    <t>Svorka 16 mm2</t>
  </si>
  <si>
    <t>Jistič jednopólový B6/1</t>
  </si>
  <si>
    <t>Svorka 6 mm2</t>
  </si>
  <si>
    <t>Jistič jednopólový C16/1</t>
  </si>
  <si>
    <t>Elektroinstalace materiál</t>
  </si>
  <si>
    <t>Elektroinstalace montáže</t>
  </si>
  <si>
    <t>Elektroinstalační lišta 20x20</t>
  </si>
  <si>
    <t>Demontáž a likvidace stávajících rozvodů</t>
  </si>
  <si>
    <t>Vypracování dokumentace pro provedení stavby</t>
  </si>
  <si>
    <t>Přesun materiálu</t>
  </si>
  <si>
    <t>CXKH-V 5Cx10</t>
  </si>
  <si>
    <t>CYKY 5Cx10</t>
  </si>
  <si>
    <t>Ukončení kabelu do 5x10mm2</t>
  </si>
  <si>
    <t>Těleso svítidla - polykarbonát šedé barvy RAL7035, difuzor - průsvitný polykarbonát odolný vůči UV, reflektor - bíle lakovaný plech, světelný zdroj - 2x lineární zářivka 36W, napájení - 230V/50Hz, index krytí - IP65, třída izolace - I, výzbroj - svítidlo s elektronickým předřadníkem s možností montáže nouzového modulu, montáž - přisazené.</t>
  </si>
  <si>
    <t xml:space="preserve">Těleso svítidla  - samozhášivý plast s optickým krytem, vodiče - 850°C, baterie - Ni-Cd, samostatnost - 1hod, příkon - 3VA, pozorovací vzdálenost 35m, napájení - 230V/50Hz, doba potřebná k nabití 12hod/1hod provozní,  index krytí - IP65, výbava - autotest, montáž - přisazené na zeď </t>
  </si>
  <si>
    <t>Požární tlačítko nouzové</t>
  </si>
  <si>
    <t>Protipožární prostup E60 ve stavební konstrukci</t>
  </si>
  <si>
    <t>m2</t>
  </si>
  <si>
    <t>Kovová příchytka pro kabel CXKH-V 5Cx10 včetně kovové hmoždinky a šroubu</t>
  </si>
  <si>
    <t>CXKH-V 2Ax1,5</t>
  </si>
  <si>
    <t>Kovová příchytka pro kabel CXKH-V 2Ax1,5 včetně kovové hmoždinky a šroubu</t>
  </si>
  <si>
    <t>Montáž rozvodnice do 50kg</t>
  </si>
  <si>
    <t xml:space="preserve">Kompaktní svodič přepětí třídy B+C 25kA </t>
  </si>
  <si>
    <t>Vypínač 63A 3pólový</t>
  </si>
  <si>
    <t>Rozvaděč rozjištění výtahů  (10kA)</t>
  </si>
  <si>
    <t>Oceloplechový zapuštěná rozvaděč 600x600x160mm</t>
  </si>
  <si>
    <t>Jistič jednopólový + chránič 16/0,03A</t>
  </si>
  <si>
    <t xml:space="preserve">Jistič třípólový C25/3   </t>
  </si>
  <si>
    <t xml:space="preserve">Jistič třípólový C40/3   </t>
  </si>
  <si>
    <t>Rozvaděč R-PBZ  (10kA)</t>
  </si>
  <si>
    <t>Plastová nástěnná rozvodnice pro 24 ,modulů</t>
  </si>
  <si>
    <t>Vypínač 50A 3pólový</t>
  </si>
  <si>
    <t xml:space="preserve">Jistič třípólový C32/3   </t>
  </si>
  <si>
    <t xml:space="preserve"> </t>
  </si>
  <si>
    <t>Akce: UPS  Technická univerzita Liberec - ubytovna Vesec</t>
  </si>
  <si>
    <t>objednací číslo</t>
  </si>
  <si>
    <t>popis</t>
  </si>
  <si>
    <t>počet</t>
  </si>
  <si>
    <t>cena/ks</t>
  </si>
  <si>
    <t>Avara MLT</t>
  </si>
  <si>
    <t xml:space="preserve">USMLT80--- + USBB480B1 </t>
  </si>
  <si>
    <t>Series Multi Sentry (MST - cabinet H 1600-1900 mm)</t>
  </si>
  <si>
    <t>80 kVA / 72 kW - 52 minut zálohy při výkonu do zátěže 11 kW</t>
  </si>
  <si>
    <t>3-phase in / 3-phase out. Software for Windows/Linux included</t>
  </si>
  <si>
    <t>Frekvenční měnič nesmí být podle požárních norem zapojen v sestavě evakuačního výtahu !</t>
  </si>
  <si>
    <t>Výkon 80 kVA je navržen z důvodu Iz výtahu ( jištění 125 A ). Kapacita v akumulátorech, je samozřejmě počítána pro výkon do zátěže 11 kW.</t>
  </si>
  <si>
    <t>(nezaměňovat kVA a kW!)</t>
  </si>
  <si>
    <t>IS</t>
  </si>
  <si>
    <t>Instalační služby</t>
  </si>
  <si>
    <t>doprava, nastěhování ( vertikálně výtahem ), zapojení na připravené rozvody ( objednatelem ), odzkoušení, předávací protokoly</t>
  </si>
  <si>
    <t>zaškolení obsluhy cca 2 hodiny</t>
  </si>
  <si>
    <t xml:space="preserve">Celkem bez DPH </t>
  </si>
  <si>
    <t>Zadání:</t>
  </si>
  <si>
    <t>Příkon výtahu je 11,3 kW, provozní proud 22A, rozběhový proud 110A.</t>
  </si>
  <si>
    <t xml:space="preserve">V provozu musí být podle požární zprávy minimálně 45 minut. </t>
  </si>
  <si>
    <t>UPS 80kVA/72kW</t>
  </si>
  <si>
    <t>Instalace UPS</t>
  </si>
  <si>
    <t xml:space="preserve">Rozvaděč rozjištění výtahů  </t>
  </si>
  <si>
    <t>Rozvaděč R-PBZ</t>
  </si>
  <si>
    <t xml:space="preserve">Vypracování dokumentace skutečného provedení </t>
  </si>
  <si>
    <t>Celkem bez DPH</t>
  </si>
  <si>
    <t>Technická univerzita v Liberci</t>
  </si>
  <si>
    <t>Studentská 2, 46117 Liberec 1</t>
  </si>
  <si>
    <t>SOUPIS PRACÍ A DODÁVEK</t>
  </si>
  <si>
    <t>Stavba:   TECHNICKÁ UNIVERZITA V LIBERCI - PŘIPOJENÍ EVAKUAČNÍHO VÝTAHU V OBJEKTU I - UBYTOVNA VESEC, LIBEREC</t>
  </si>
  <si>
    <t xml:space="preserve">Objekt:   </t>
  </si>
  <si>
    <t>JKSO:   8017232</t>
  </si>
  <si>
    <t xml:space="preserve">EČO:   </t>
  </si>
  <si>
    <t>Objednatel:   TECHNICKÁ UNIVERZITA V LIBERCI, STUDENTSKÁ 2</t>
  </si>
  <si>
    <t xml:space="preserve">Zpracoval: </t>
  </si>
  <si>
    <t xml:space="preserve">Zhotovitel:   </t>
  </si>
  <si>
    <t>Datum:   29.7.2013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</si>
  <si>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</si>
  <si>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</si>
  <si>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</si>
  <si>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</si>
  <si>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</si>
  <si>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</si>
  <si>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</si>
  <si>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</si>
  <si>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</si>
  <si>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</si>
  <si>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</si>
  <si>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</si>
  <si>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</si>
  <si>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</si>
  <si>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</si>
  <si>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</si>
  <si>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</si>
  <si>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</si>
  <si>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</si>
  <si>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Ostatní konstrukce a práce-bourání   </t>
  </si>
  <si>
    <t>949101111</t>
  </si>
  <si>
    <t xml:space="preserve">Lešení pomocné pro objekty pozemních staveb s lešeňovou podlahou v do 1,9 m zatížení do 150 kg/m2   </t>
  </si>
  <si>
    <t>952901020</t>
  </si>
  <si>
    <t xml:space="preserve">Přípravné práce, vyklizení prostoru   </t>
  </si>
  <si>
    <t>hod</t>
  </si>
  <si>
    <t>952901050</t>
  </si>
  <si>
    <t xml:space="preserve">Ochrana stávajících konstrukcí před poškozením   </t>
  </si>
  <si>
    <t>952901100</t>
  </si>
  <si>
    <t xml:space="preserve">Úklid po skončení stavební činnosti   </t>
  </si>
  <si>
    <t>PSV</t>
  </si>
  <si>
    <t xml:space="preserve">Práce a dodávky PSV   </t>
  </si>
  <si>
    <t>763</t>
  </si>
  <si>
    <t xml:space="preserve">Konstrukce suché výstavby   </t>
  </si>
  <si>
    <t>763111424</t>
  </si>
  <si>
    <t xml:space="preserve">SDK příčka tl 125 mm profil CW+UW 75 desky 2xDF 12,5 TI 60 mm EI 90 Rw 53 dB (vytvářející samostatný požární úsek)   </t>
  </si>
  <si>
    <t>763111450</t>
  </si>
  <si>
    <t xml:space="preserve">Protipožární utěsnění styku příčky se stávajícími konstrukcemi - stěny a strop   </t>
  </si>
  <si>
    <t>763111460</t>
  </si>
  <si>
    <t xml:space="preserve">Protipožární utěsnění styku příčky se stávajícími konstrukcemi - podlaha vč. řešení soklového detailu   </t>
  </si>
  <si>
    <t>998763303</t>
  </si>
  <si>
    <t xml:space="preserve">Přesun hmot tonážní pro sádrokartonové konstrukce v objektech v do 24 m   </t>
  </si>
  <si>
    <t>t</t>
  </si>
  <si>
    <t>766</t>
  </si>
  <si>
    <t xml:space="preserve">Konstrukce truhlářské   </t>
  </si>
  <si>
    <t>766150010</t>
  </si>
  <si>
    <t xml:space="preserve">Montáž a dodávka dveří požárně odolných vč. kování a nutných dveřních doplňků (splňujících parametry na vytvoření požárního úseku)   </t>
  </si>
  <si>
    <t>kus</t>
  </si>
  <si>
    <t>766682300</t>
  </si>
  <si>
    <t xml:space="preserve">Montáž a dodávka protipožární zárubně pro dveře jednokřídlové tl stěny do 170 mm vč. povrchové úpravy   </t>
  </si>
  <si>
    <t>998766103</t>
  </si>
  <si>
    <t xml:space="preserve">Přesun hmot tonážní pro konstrukce truhlářské v objektech v do 24 m   </t>
  </si>
  <si>
    <t>784</t>
  </si>
  <si>
    <t xml:space="preserve">Dokončovací práce - malby a tapety   </t>
  </si>
  <si>
    <t>784211100</t>
  </si>
  <si>
    <t xml:space="preserve">Malba sdk příčky v místnostech do 3,80 m   </t>
  </si>
  <si>
    <t>VRN</t>
  </si>
  <si>
    <t xml:space="preserve">Vedlejší rozpočtové náklady   </t>
  </si>
  <si>
    <t>0</t>
  </si>
  <si>
    <t>013254000</t>
  </si>
  <si>
    <t xml:space="preserve">Dokumentace skutečného provedení stavby   </t>
  </si>
  <si>
    <t>Kč</t>
  </si>
  <si>
    <t>071100000</t>
  </si>
  <si>
    <t xml:space="preserve">Ostatní vedlejší náklady dodavatele (provoz investora, kompletační činnost)   </t>
  </si>
  <si>
    <t>VZNIK VÝKAZU VÝMĚR</t>
  </si>
  <si>
    <t>KCN</t>
  </si>
  <si>
    <t>003</t>
  </si>
  <si>
    <t xml:space="preserve">4,125*2   </t>
  </si>
  <si>
    <t xml:space="preserve">   </t>
  </si>
  <si>
    <t xml:space="preserve">Součet   </t>
  </si>
  <si>
    <t>011</t>
  </si>
  <si>
    <t xml:space="preserve">4,125*3,25   </t>
  </si>
  <si>
    <t xml:space="preserve">odpočet dveří   </t>
  </si>
  <si>
    <t xml:space="preserve">-1,97*0,80   </t>
  </si>
  <si>
    <t>pricka</t>
  </si>
  <si>
    <t xml:space="preserve">Mezisoučet   </t>
  </si>
  <si>
    <t xml:space="preserve">4,125+3,25*2   </t>
  </si>
  <si>
    <t xml:space="preserve">4,125   </t>
  </si>
  <si>
    <t xml:space="preserve">pricka*2   </t>
  </si>
  <si>
    <t>000</t>
  </si>
  <si>
    <t>Stavební práce</t>
  </si>
  <si>
    <t>Zhotovitel :</t>
  </si>
  <si>
    <t xml:space="preserve">Název zakázky: </t>
  </si>
  <si>
    <t xml:space="preserve">Číslo veřejné zakázky: </t>
  </si>
  <si>
    <t>Rekapitulace</t>
  </si>
  <si>
    <t>207_TU_Připojení evakuačního výtahu k náhradnímu zdroji UPS v objektu „I“ TUL</t>
  </si>
  <si>
    <t>13/9615/207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</si>
</sst>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"/>
    <numFmt numFmtId="170" formatCode="0.0%"/>
    <numFmt numFmtId="171" formatCode="#,##0.0"/>
    <numFmt numFmtId="172" formatCode="0.0000"/>
    <numFmt numFmtId="173" formatCode="#,##0.00\ &quot;Kč&quot;"/>
    <numFmt numFmtId="174" formatCode="[$-405]d\.\ mmmm\ yyyy"/>
    <numFmt numFmtId="175" formatCode="#,##0.0\ _K_č"/>
    <numFmt numFmtId="176" formatCode="#,##0\ &quot;Kč&quot;"/>
    <numFmt numFmtId="177" formatCode="#,##0.0\ &quot;Kč&quot;"/>
    <numFmt numFmtId="178" formatCode="#,##0.\-\ &quot;Kč&quot;"/>
    <numFmt numFmtId="179" formatCode="#,##0;\-#,##0"/>
    <numFmt numFmtId="180" formatCode="#,##0.000;\-#,##0.000"/>
    <numFmt numFmtId="181" formatCode="#,##0.00;\-#,##0.00"/>
    <numFmt numFmtId="182" formatCode="#,##0.0_);[Red]\(#,##0.0\)"/>
    <numFmt numFmtId="183" formatCode="&quot;$&quot;#,##0.00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\ \ \ h:mm"/>
    <numFmt numFmtId="191" formatCode="#,##0.0_);\(#,##0.0\)"/>
    <numFmt numFmtId="192" formatCode="#,##0.000_);\(#,##0.000\)"/>
    <numFmt numFmtId="193" formatCode="mmm\-yy_)"/>
    <numFmt numFmtId="194" formatCode="0.0%;\(0.0%\)"/>
    <numFmt numFmtId="195" formatCode="0%_);[Red]\(0%\)"/>
    <numFmt numFmtId="196" formatCode="0.0%_);[Red]\(0.0%\)"/>
    <numFmt numFmtId="197" formatCode="0.0%;[Red]\-0.0%"/>
    <numFmt numFmtId="198" formatCode="0.00%;[Red]\-0.00%"/>
    <numFmt numFmtId="199" formatCode="#,##0\ _S_k"/>
    <numFmt numFmtId="200" formatCode="###,###,_);[Red]\(###,###,\)"/>
    <numFmt numFmtId="201" formatCode="###,###.0,_);[Red]\(###,###.0,\)"/>
    <numFmt numFmtId="202" formatCode="_-&quot;Ł&quot;* #,##0_-;\-&quot;Ł&quot;* #,##0_-;_-&quot;Ł&quot;* &quot;-&quot;_-;_-@_-"/>
    <numFmt numFmtId="203" formatCode="_-&quot;Ł&quot;* #,##0.00_-;\-&quot;Ł&quot;* #,##0.00_-;_-&quot;Ł&quot;* &quot;-&quot;??_-;_-@_-"/>
    <numFmt numFmtId="204" formatCode="###0_)"/>
  </numFmts>
  <fonts count="9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Helv"/>
      <family val="0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9"/>
      <name val="Arial CE"/>
      <family val="0"/>
    </font>
    <font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8"/>
      <name val="Arial CE"/>
      <family val="0"/>
    </font>
    <font>
      <b/>
      <sz val="10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sz val="8"/>
      <color indexed="63"/>
      <name val="Arial CE"/>
      <family val="2"/>
    </font>
    <font>
      <sz val="8"/>
      <color indexed="20"/>
      <name val="Arial CE"/>
      <family val="2"/>
    </font>
    <font>
      <sz val="8"/>
      <color indexed="10"/>
      <name val="Arial CE"/>
      <family val="2"/>
    </font>
    <font>
      <sz val="8"/>
      <color indexed="18"/>
      <name val="Arial CE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Univers CE"/>
      <family val="2"/>
    </font>
    <font>
      <sz val="9"/>
      <name val="Arial"/>
      <family val="2"/>
    </font>
    <font>
      <sz val="8"/>
      <name val="CG Times (E1)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Times New Roman"/>
      <family val="1"/>
    </font>
    <font>
      <sz val="10"/>
      <name val="Univers (WN)"/>
      <family val="0"/>
    </font>
    <font>
      <sz val="8"/>
      <name val="Trebuchet MS"/>
      <family val="2"/>
    </font>
    <font>
      <sz val="11"/>
      <color indexed="8"/>
      <name val="Calibri"/>
      <family val="2"/>
    </font>
    <font>
      <sz val="10"/>
      <name val="Univers (E1)"/>
      <family val="0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i/>
      <sz val="10"/>
      <name val="Times New Roman"/>
      <family val="1"/>
    </font>
    <font>
      <b/>
      <sz val="12"/>
      <name val="Univers (WN)"/>
      <family val="0"/>
    </font>
    <font>
      <b/>
      <sz val="10"/>
      <name val="Univers (WN)"/>
      <family val="0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8"/>
      <color indexed="18"/>
      <name val="Arial CE"/>
      <family val="2"/>
    </font>
    <font>
      <sz val="8"/>
      <color indexed="1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8"/>
      <color rgb="FF000066"/>
      <name val="Arial CE"/>
      <family val="2"/>
    </font>
    <font>
      <sz val="8"/>
      <color rgb="FF000066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/>
      <top style="hair"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/>
      <top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2" borderId="0" applyProtection="0">
      <alignment/>
    </xf>
    <xf numFmtId="6" fontId="34" fillId="0" borderId="0" applyFont="0" applyFill="0" applyBorder="0" applyAlignment="0" applyProtection="0"/>
    <xf numFmtId="0" fontId="3" fillId="0" borderId="0">
      <alignment/>
      <protection/>
    </xf>
    <xf numFmtId="8" fontId="3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1">
      <alignment/>
      <protection/>
    </xf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182" fontId="12" fillId="0" borderId="0" applyNumberFormat="0" applyFill="0" applyBorder="0" applyAlignment="0">
      <protection/>
    </xf>
    <xf numFmtId="1" fontId="15" fillId="0" borderId="2" applyAlignment="0">
      <protection/>
    </xf>
    <xf numFmtId="183" fontId="35" fillId="21" borderId="3" applyNumberFormat="0" applyFont="0" applyFill="0" applyBorder="0" applyAlignment="0">
      <protection/>
    </xf>
    <xf numFmtId="0" fontId="80" fillId="0" borderId="4" applyNumberFormat="0" applyFill="0" applyAlignment="0" applyProtection="0"/>
    <xf numFmtId="3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5" fontId="34" fillId="0" borderId="0" applyFont="0" applyFill="0" applyBorder="0" applyAlignment="0" applyProtection="0"/>
    <xf numFmtId="0" fontId="36" fillId="0" borderId="5" applyProtection="0">
      <alignment horizontal="center" vertical="top" wrapText="1"/>
    </xf>
    <xf numFmtId="190" fontId="34" fillId="0" borderId="0" applyFont="0" applyFill="0" applyBorder="0" applyProtection="0">
      <alignment horizontal="left"/>
    </xf>
    <xf numFmtId="191" fontId="37" fillId="0" borderId="0" applyFont="0" applyFill="0" applyBorder="0" applyAlignment="0" applyProtection="0"/>
    <xf numFmtId="39" fontId="5" fillId="0" borderId="0" applyFont="0" applyFill="0" applyBorder="0" applyAlignment="0" applyProtection="0"/>
    <xf numFmtId="192" fontId="38" fillId="0" borderId="0" applyFont="0" applyFill="0" applyBorder="0" applyAlignment="0">
      <protection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9" fillId="0" borderId="0">
      <alignment/>
      <protection/>
    </xf>
    <xf numFmtId="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37" fontId="41" fillId="0" borderId="0" applyFill="0" applyBorder="0" applyAlignment="0">
      <protection locked="0"/>
    </xf>
    <xf numFmtId="170" fontId="41" fillId="0" borderId="6" applyFill="0" applyBorder="0" applyAlignment="0">
      <protection locked="0"/>
    </xf>
    <xf numFmtId="191" fontId="41" fillId="0" borderId="0" applyFill="0" applyBorder="0" applyAlignment="0">
      <protection locked="0"/>
    </xf>
    <xf numFmtId="192" fontId="41" fillId="0" borderId="0" applyFill="0" applyBorder="0" applyAlignment="0" applyProtection="0"/>
    <xf numFmtId="0" fontId="83" fillId="23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4" borderId="0" applyNumberFormat="0" applyBorder="0" applyAlignment="0" applyProtection="0"/>
    <xf numFmtId="182" fontId="8" fillId="0" borderId="0" applyFill="0" applyBorder="0" applyAlignment="0">
      <protection/>
    </xf>
    <xf numFmtId="38" fontId="34" fillId="0" borderId="0">
      <alignment/>
      <protection/>
    </xf>
    <xf numFmtId="0" fontId="3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43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44" fillId="0" borderId="0">
      <alignment/>
      <protection/>
    </xf>
    <xf numFmtId="0" fontId="24" fillId="0" borderId="0" applyAlignment="0">
      <protection locked="0"/>
    </xf>
    <xf numFmtId="0" fontId="0" fillId="0" borderId="0">
      <alignment/>
      <protection/>
    </xf>
    <xf numFmtId="194" fontId="38" fillId="0" borderId="11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6" fillId="0" borderId="12">
      <alignment/>
      <protection/>
    </xf>
    <xf numFmtId="0" fontId="47" fillId="0" borderId="13" applyNumberFormat="0" applyFont="0" applyFill="0" applyAlignment="0" applyProtection="0"/>
    <xf numFmtId="0" fontId="48" fillId="0" borderId="0" applyFont="0">
      <alignment/>
      <protection/>
    </xf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15" applyNumberFormat="0" applyFill="0" applyAlignment="0" applyProtection="0"/>
    <xf numFmtId="0" fontId="49" fillId="0" borderId="0">
      <alignment/>
      <protection/>
    </xf>
    <xf numFmtId="38" fontId="34" fillId="26" borderId="0" applyNumberFormat="0" applyFon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1" fontId="0" fillId="0" borderId="0">
      <alignment horizontal="center" vertical="center"/>
      <protection locked="0"/>
    </xf>
    <xf numFmtId="0" fontId="90" fillId="27" borderId="0" applyNumberFormat="0" applyBorder="0" applyAlignment="0" applyProtection="0"/>
    <xf numFmtId="0" fontId="5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38" fontId="51" fillId="0" borderId="0" applyFill="0" applyBorder="0" applyAlignment="0" applyProtection="0"/>
    <xf numFmtId="197" fontId="52" fillId="0" borderId="0" applyFill="0" applyBorder="0" applyAlignment="0" applyProtection="0"/>
    <xf numFmtId="199" fontId="13" fillId="0" borderId="16">
      <alignment vertical="top" wrapText="1"/>
      <protection locked="0"/>
    </xf>
    <xf numFmtId="0" fontId="91" fillId="0" borderId="0" applyNumberForma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" fontId="37" fillId="0" borderId="0" applyFont="0" applyFill="0" applyBorder="0" applyAlignment="0" applyProtection="0"/>
    <xf numFmtId="38" fontId="34" fillId="0" borderId="17" applyNumberFormat="0" applyFont="0" applyFill="0" applyAlignment="0" applyProtection="0"/>
    <xf numFmtId="10" fontId="45" fillId="0" borderId="18" applyNumberFormat="0" applyFont="0" applyFill="0" applyAlignment="0" applyProtection="0"/>
    <xf numFmtId="0" fontId="92" fillId="28" borderId="19" applyNumberFormat="0" applyAlignment="0" applyProtection="0"/>
    <xf numFmtId="0" fontId="93" fillId="29" borderId="19" applyNumberFormat="0" applyAlignment="0" applyProtection="0"/>
    <xf numFmtId="0" fontId="94" fillId="29" borderId="20" applyNumberFormat="0" applyAlignment="0" applyProtection="0"/>
    <xf numFmtId="0" fontId="95" fillId="0" borderId="0" applyNumberForma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16" fillId="0" borderId="16" applyFont="0" applyFill="0" applyBorder="0" applyAlignment="0" applyProtection="0"/>
    <xf numFmtId="0" fontId="15" fillId="0" borderId="1">
      <alignment vertical="center" wrapText="1"/>
      <protection/>
    </xf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79" fillId="35" borderId="0" applyNumberFormat="0" applyBorder="0" applyAlignment="0" applyProtection="0"/>
    <xf numFmtId="0" fontId="48" fillId="2" borderId="0" applyProtection="0">
      <alignment/>
    </xf>
  </cellStyleXfs>
  <cellXfs count="219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>
      <alignment horizontal="right" vertical="center"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0" fillId="0" borderId="0" xfId="134" applyFont="1">
      <alignment/>
      <protection/>
    </xf>
    <xf numFmtId="0" fontId="0" fillId="0" borderId="0" xfId="134" applyFont="1" applyFill="1">
      <alignment/>
      <protection/>
    </xf>
    <xf numFmtId="0" fontId="15" fillId="0" borderId="0" xfId="134" applyFont="1" applyAlignment="1">
      <alignment horizontal="left" indent="1"/>
      <protection/>
    </xf>
    <xf numFmtId="0" fontId="15" fillId="0" borderId="0" xfId="134" applyFont="1">
      <alignment/>
      <protection/>
    </xf>
    <xf numFmtId="0" fontId="19" fillId="0" borderId="0" xfId="134" applyFont="1" applyAlignment="1" applyProtection="1">
      <alignment horizontal="right" vertical="top"/>
      <protection hidden="1" locked="0"/>
    </xf>
    <xf numFmtId="7" fontId="19" fillId="0" borderId="0" xfId="134" applyNumberFormat="1" applyFont="1" applyAlignment="1" applyProtection="1">
      <alignment vertical="top"/>
      <protection hidden="1" locked="0"/>
    </xf>
    <xf numFmtId="7" fontId="19" fillId="0" borderId="0" xfId="134" applyNumberFormat="1" applyFont="1" applyFill="1" applyAlignment="1" applyProtection="1">
      <alignment vertical="top"/>
      <protection hidden="1" locked="0"/>
    </xf>
    <xf numFmtId="0" fontId="16" fillId="0" borderId="23" xfId="163" applyFont="1" applyBorder="1" applyAlignment="1">
      <alignment horizontal="left" vertical="center" wrapText="1" indent="1"/>
      <protection/>
    </xf>
    <xf numFmtId="0" fontId="16" fillId="0" borderId="24" xfId="163" applyFont="1" applyBorder="1" applyAlignment="1">
      <alignment horizontal="center" vertical="center" wrapText="1"/>
      <protection/>
    </xf>
    <xf numFmtId="0" fontId="16" fillId="0" borderId="25" xfId="163" applyFont="1" applyBorder="1" applyAlignment="1">
      <alignment horizontal="center" vertical="center" wrapText="1"/>
      <protection/>
    </xf>
    <xf numFmtId="0" fontId="20" fillId="0" borderId="0" xfId="163" applyFont="1" applyAlignment="1">
      <alignment horizontal="center" vertical="center" wrapText="1"/>
      <protection/>
    </xf>
    <xf numFmtId="0" fontId="16" fillId="0" borderId="0" xfId="163" applyFont="1" applyFill="1" applyBorder="1" applyAlignment="1">
      <alignment horizontal="center" vertical="center" wrapText="1"/>
      <protection/>
    </xf>
    <xf numFmtId="0" fontId="20" fillId="0" borderId="0" xfId="163" applyFont="1" applyAlignment="1">
      <alignment horizontal="left" vertical="center" wrapText="1"/>
      <protection/>
    </xf>
    <xf numFmtId="0" fontId="21" fillId="0" borderId="26" xfId="163" applyFont="1" applyBorder="1" applyAlignment="1">
      <alignment horizontal="center"/>
      <protection/>
    </xf>
    <xf numFmtId="0" fontId="21" fillId="0" borderId="27" xfId="134" applyFont="1" applyBorder="1">
      <alignment/>
      <protection/>
    </xf>
    <xf numFmtId="0" fontId="15" fillId="0" borderId="28" xfId="163" applyFont="1" applyBorder="1" applyAlignment="1">
      <alignment horizontal="center"/>
      <protection/>
    </xf>
    <xf numFmtId="0" fontId="15" fillId="0" borderId="29" xfId="163" applyFont="1" applyBorder="1" applyAlignment="1">
      <alignment horizontal="center"/>
      <protection/>
    </xf>
    <xf numFmtId="175" fontId="15" fillId="0" borderId="30" xfId="163" applyNumberFormat="1" applyFont="1" applyBorder="1" applyAlignment="1">
      <alignment horizontal="right" indent="1"/>
      <protection/>
    </xf>
    <xf numFmtId="2" fontId="15" fillId="0" borderId="31" xfId="163" applyNumberFormat="1" applyFont="1" applyBorder="1" applyAlignment="1">
      <alignment horizontal="right" indent="1"/>
      <protection/>
    </xf>
    <xf numFmtId="0" fontId="22" fillId="0" borderId="0" xfId="163" applyFont="1">
      <alignment/>
      <protection/>
    </xf>
    <xf numFmtId="3" fontId="3" fillId="0" borderId="0" xfId="134" applyNumberFormat="1" applyFont="1" applyAlignment="1">
      <alignment horizontal="right"/>
      <protection/>
    </xf>
    <xf numFmtId="0" fontId="21" fillId="2" borderId="32" xfId="134" applyFont="1" applyFill="1" applyBorder="1" applyAlignment="1">
      <alignment horizontal="center"/>
      <protection/>
    </xf>
    <xf numFmtId="0" fontId="21" fillId="2" borderId="33" xfId="134" applyFont="1" applyFill="1" applyBorder="1" applyAlignment="1">
      <alignment horizontal="left"/>
      <protection/>
    </xf>
    <xf numFmtId="0" fontId="21" fillId="2" borderId="34" xfId="163" applyFont="1" applyFill="1" applyBorder="1" applyAlignment="1">
      <alignment horizontal="center"/>
      <protection/>
    </xf>
    <xf numFmtId="0" fontId="15" fillId="0" borderId="30" xfId="163" applyFont="1" applyBorder="1" applyAlignment="1">
      <alignment horizontal="center"/>
      <protection/>
    </xf>
    <xf numFmtId="0" fontId="21" fillId="36" borderId="35" xfId="134" applyFont="1" applyFill="1" applyBorder="1" applyAlignment="1">
      <alignment horizontal="center" wrapText="1"/>
      <protection/>
    </xf>
    <xf numFmtId="0" fontId="15" fillId="0" borderId="33" xfId="134" applyFont="1" applyFill="1" applyBorder="1">
      <alignment/>
      <protection/>
    </xf>
    <xf numFmtId="0" fontId="15" fillId="0" borderId="34" xfId="163" applyFont="1" applyFill="1" applyBorder="1" applyAlignment="1">
      <alignment horizontal="center"/>
      <protection/>
    </xf>
    <xf numFmtId="0" fontId="23" fillId="0" borderId="33" xfId="134" applyFont="1" applyFill="1" applyBorder="1">
      <alignment/>
      <protection/>
    </xf>
    <xf numFmtId="0" fontId="22" fillId="0" borderId="36" xfId="163" applyFont="1" applyBorder="1">
      <alignment/>
      <protection/>
    </xf>
    <xf numFmtId="0" fontId="21" fillId="36" borderId="37" xfId="134" applyFont="1" applyFill="1" applyBorder="1" applyAlignment="1">
      <alignment horizontal="center" wrapText="1"/>
      <protection/>
    </xf>
    <xf numFmtId="0" fontId="15" fillId="0" borderId="38" xfId="134" applyFont="1" applyFill="1" applyBorder="1">
      <alignment/>
      <protection/>
    </xf>
    <xf numFmtId="0" fontId="15" fillId="0" borderId="39" xfId="163" applyFont="1" applyBorder="1" applyAlignment="1">
      <alignment horizontal="center"/>
      <protection/>
    </xf>
    <xf numFmtId="175" fontId="15" fillId="0" borderId="40" xfId="163" applyNumberFormat="1" applyFont="1" applyBorder="1" applyAlignment="1">
      <alignment horizontal="right" indent="1"/>
      <protection/>
    </xf>
    <xf numFmtId="2" fontId="15" fillId="0" borderId="41" xfId="163" applyNumberFormat="1" applyFont="1" applyBorder="1" applyAlignment="1">
      <alignment horizontal="right" indent="1"/>
      <protection/>
    </xf>
    <xf numFmtId="0" fontId="21" fillId="0" borderId="36" xfId="163" applyFont="1" applyBorder="1" applyAlignment="1">
      <alignment horizontal="center"/>
      <protection/>
    </xf>
    <xf numFmtId="7" fontId="16" fillId="2" borderId="5" xfId="105" applyNumberFormat="1" applyFont="1" applyFill="1" applyBorder="1" applyAlignment="1">
      <alignment horizontal="right"/>
    </xf>
    <xf numFmtId="0" fontId="22" fillId="0" borderId="32" xfId="163" applyFont="1" applyBorder="1">
      <alignment/>
      <protection/>
    </xf>
    <xf numFmtId="0" fontId="21" fillId="0" borderId="42" xfId="163" applyFont="1" applyFill="1" applyBorder="1" applyAlignment="1">
      <alignment horizontal="center"/>
      <protection/>
    </xf>
    <xf numFmtId="0" fontId="21" fillId="0" borderId="43" xfId="134" applyFont="1" applyFill="1" applyBorder="1">
      <alignment/>
      <protection/>
    </xf>
    <xf numFmtId="0" fontId="15" fillId="0" borderId="44" xfId="163" applyFont="1" applyFill="1" applyBorder="1" applyAlignment="1">
      <alignment horizontal="center"/>
      <protection/>
    </xf>
    <xf numFmtId="0" fontId="15" fillId="0" borderId="45" xfId="163" applyFont="1" applyBorder="1" applyAlignment="1" applyProtection="1">
      <alignment horizontal="center"/>
      <protection locked="0"/>
    </xf>
    <xf numFmtId="175" fontId="15" fillId="0" borderId="45" xfId="163" applyNumberFormat="1" applyFont="1" applyBorder="1" applyAlignment="1">
      <alignment horizontal="right" indent="1"/>
      <protection/>
    </xf>
    <xf numFmtId="2" fontId="15" fillId="0" borderId="46" xfId="163" applyNumberFormat="1" applyFont="1" applyBorder="1" applyAlignment="1">
      <alignment horizontal="right" indent="1"/>
      <protection/>
    </xf>
    <xf numFmtId="0" fontId="21" fillId="0" borderId="0" xfId="163" applyFont="1" applyBorder="1" applyAlignment="1">
      <alignment horizontal="center"/>
      <protection/>
    </xf>
    <xf numFmtId="176" fontId="16" fillId="0" borderId="47" xfId="134" applyNumberFormat="1" applyFont="1" applyFill="1" applyBorder="1" applyAlignment="1">
      <alignment horizontal="right"/>
      <protection/>
    </xf>
    <xf numFmtId="0" fontId="22" fillId="0" borderId="0" xfId="163" applyFont="1" applyBorder="1">
      <alignment/>
      <protection/>
    </xf>
    <xf numFmtId="0" fontId="21" fillId="37" borderId="35" xfId="163" applyFont="1" applyFill="1" applyBorder="1" applyAlignment="1">
      <alignment horizontal="center"/>
      <protection/>
    </xf>
    <xf numFmtId="0" fontId="21" fillId="37" borderId="48" xfId="134" applyFont="1" applyFill="1" applyBorder="1">
      <alignment/>
      <protection/>
    </xf>
    <xf numFmtId="0" fontId="21" fillId="37" borderId="34" xfId="163" applyFont="1" applyFill="1" applyBorder="1" applyAlignment="1">
      <alignment horizontal="center"/>
      <protection/>
    </xf>
    <xf numFmtId="0" fontId="15" fillId="0" borderId="30" xfId="163" applyFont="1" applyBorder="1" applyAlignment="1" applyProtection="1">
      <alignment horizontal="center"/>
      <protection locked="0"/>
    </xf>
    <xf numFmtId="2" fontId="15" fillId="0" borderId="49" xfId="163" applyNumberFormat="1" applyFont="1" applyBorder="1" applyAlignment="1">
      <alignment horizontal="right" indent="1"/>
      <protection/>
    </xf>
    <xf numFmtId="3" fontId="3" fillId="0" borderId="0" xfId="134" applyNumberFormat="1" applyFont="1" applyBorder="1" applyAlignment="1">
      <alignment horizontal="right"/>
      <protection/>
    </xf>
    <xf numFmtId="0" fontId="21" fillId="0" borderId="35" xfId="163" applyFont="1" applyFill="1" applyBorder="1" applyAlignment="1">
      <alignment horizontal="center"/>
      <protection/>
    </xf>
    <xf numFmtId="0" fontId="21" fillId="0" borderId="50" xfId="163" applyFont="1" applyBorder="1" applyAlignment="1">
      <alignment horizontal="center"/>
      <protection/>
    </xf>
    <xf numFmtId="0" fontId="21" fillId="0" borderId="51" xfId="163" applyFont="1" applyFill="1" applyBorder="1" applyAlignment="1">
      <alignment horizontal="center"/>
      <protection/>
    </xf>
    <xf numFmtId="0" fontId="15" fillId="0" borderId="52" xfId="134" applyFont="1" applyFill="1" applyBorder="1">
      <alignment/>
      <protection/>
    </xf>
    <xf numFmtId="0" fontId="15" fillId="0" borderId="53" xfId="163" applyFont="1" applyFill="1" applyBorder="1" applyAlignment="1">
      <alignment horizontal="center"/>
      <protection/>
    </xf>
    <xf numFmtId="0" fontId="15" fillId="0" borderId="39" xfId="163" applyFont="1" applyBorder="1" applyAlignment="1" applyProtection="1">
      <alignment horizontal="center"/>
      <protection locked="0"/>
    </xf>
    <xf numFmtId="175" fontId="15" fillId="0" borderId="39" xfId="163" applyNumberFormat="1" applyFont="1" applyBorder="1" applyAlignment="1">
      <alignment horizontal="right" indent="1"/>
      <protection/>
    </xf>
    <xf numFmtId="0" fontId="21" fillId="0" borderId="54" xfId="163" applyFont="1" applyBorder="1" applyAlignment="1">
      <alignment horizontal="center"/>
      <protection/>
    </xf>
    <xf numFmtId="173" fontId="16" fillId="37" borderId="5" xfId="134" applyNumberFormat="1" applyFont="1" applyFill="1" applyBorder="1" applyAlignment="1">
      <alignment horizontal="right"/>
      <protection/>
    </xf>
    <xf numFmtId="0" fontId="21" fillId="0" borderId="47" xfId="163" applyFont="1" applyFill="1" applyBorder="1" applyAlignment="1">
      <alignment horizontal="left"/>
      <protection/>
    </xf>
    <xf numFmtId="0" fontId="15" fillId="0" borderId="47" xfId="134" applyFont="1" applyFill="1" applyBorder="1">
      <alignment/>
      <protection/>
    </xf>
    <xf numFmtId="0" fontId="15" fillId="0" borderId="0" xfId="163" applyFont="1" applyFill="1" applyBorder="1" applyAlignment="1">
      <alignment horizontal="center"/>
      <protection/>
    </xf>
    <xf numFmtId="0" fontId="15" fillId="0" borderId="47" xfId="163" applyFont="1" applyBorder="1" applyAlignment="1" applyProtection="1">
      <alignment horizontal="center"/>
      <protection locked="0"/>
    </xf>
    <xf numFmtId="175" fontId="15" fillId="0" borderId="0" xfId="163" applyNumberFormat="1" applyFont="1" applyBorder="1" applyAlignment="1">
      <alignment horizontal="right" indent="1"/>
      <protection/>
    </xf>
    <xf numFmtId="2" fontId="15" fillId="0" borderId="0" xfId="163" applyNumberFormat="1" applyFont="1" applyBorder="1" applyAlignment="1">
      <alignment horizontal="right" indent="1"/>
      <protection/>
    </xf>
    <xf numFmtId="173" fontId="16" fillId="0" borderId="0" xfId="134" applyNumberFormat="1" applyFont="1" applyFill="1" applyBorder="1" applyAlignment="1">
      <alignment horizontal="right"/>
      <protection/>
    </xf>
    <xf numFmtId="0" fontId="15" fillId="0" borderId="0" xfId="134" applyFont="1" applyBorder="1" applyAlignment="1">
      <alignment horizontal="left" indent="1"/>
      <protection/>
    </xf>
    <xf numFmtId="0" fontId="12" fillId="0" borderId="0" xfId="134" applyFont="1" applyBorder="1">
      <alignment/>
      <protection/>
    </xf>
    <xf numFmtId="3" fontId="12" fillId="0" borderId="0" xfId="134" applyNumberFormat="1" applyFont="1" applyBorder="1">
      <alignment/>
      <protection/>
    </xf>
    <xf numFmtId="44" fontId="12" fillId="0" borderId="0" xfId="105" applyFont="1" applyBorder="1" applyAlignment="1">
      <alignment horizontal="center"/>
    </xf>
    <xf numFmtId="173" fontId="12" fillId="0" borderId="0" xfId="105" applyNumberFormat="1" applyFont="1" applyBorder="1" applyAlignment="1">
      <alignment/>
    </xf>
    <xf numFmtId="0" fontId="15" fillId="0" borderId="0" xfId="163" applyFont="1" applyBorder="1" applyAlignment="1">
      <alignment horizontal="left"/>
      <protection/>
    </xf>
    <xf numFmtId="44" fontId="15" fillId="0" borderId="0" xfId="105" applyFont="1" applyAlignment="1">
      <alignment/>
    </xf>
    <xf numFmtId="0" fontId="12" fillId="0" borderId="0" xfId="134" applyFont="1">
      <alignment/>
      <protection/>
    </xf>
    <xf numFmtId="3" fontId="15" fillId="0" borderId="0" xfId="134" applyNumberFormat="1" applyFont="1" applyAlignment="1">
      <alignment horizontal="right"/>
      <protection/>
    </xf>
    <xf numFmtId="0" fontId="3" fillId="0" borderId="0" xfId="134" applyFont="1" applyAlignment="1">
      <alignment vertical="center"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25" fillId="38" borderId="0" xfId="132" applyFont="1" applyFill="1" applyAlignment="1" applyProtection="1">
      <alignment horizontal="left"/>
      <protection/>
    </xf>
    <xf numFmtId="0" fontId="26" fillId="38" borderId="0" xfId="132" applyFont="1" applyFill="1" applyAlignment="1" applyProtection="1">
      <alignment horizontal="left"/>
      <protection/>
    </xf>
    <xf numFmtId="0" fontId="24" fillId="0" borderId="0" xfId="132" applyAlignment="1">
      <alignment horizontal="left" vertical="top"/>
      <protection locked="0"/>
    </xf>
    <xf numFmtId="0" fontId="19" fillId="38" borderId="0" xfId="132" applyFont="1" applyFill="1" applyAlignment="1" applyProtection="1">
      <alignment horizontal="left"/>
      <protection/>
    </xf>
    <xf numFmtId="0" fontId="19" fillId="38" borderId="0" xfId="132" applyFont="1" applyFill="1" applyAlignment="1" applyProtection="1">
      <alignment horizontal="left"/>
      <protection/>
    </xf>
    <xf numFmtId="0" fontId="4" fillId="38" borderId="0" xfId="132" applyFont="1" applyFill="1" applyAlignment="1" applyProtection="1">
      <alignment horizontal="left"/>
      <protection/>
    </xf>
    <xf numFmtId="0" fontId="27" fillId="2" borderId="55" xfId="132" applyFont="1" applyFill="1" applyBorder="1" applyAlignment="1" applyProtection="1">
      <alignment horizontal="center" vertical="center" wrapText="1"/>
      <protection/>
    </xf>
    <xf numFmtId="0" fontId="26" fillId="0" borderId="0" xfId="132" applyFont="1" applyAlignment="1" applyProtection="1">
      <alignment horizontal="left"/>
      <protection/>
    </xf>
    <xf numFmtId="179" fontId="19" fillId="0" borderId="0" xfId="132" applyNumberFormat="1" applyFont="1" applyAlignment="1">
      <alignment horizontal="center"/>
      <protection locked="0"/>
    </xf>
    <xf numFmtId="0" fontId="19" fillId="0" borderId="0" xfId="132" applyFont="1" applyAlignment="1">
      <alignment horizontal="left" wrapText="1"/>
      <protection locked="0"/>
    </xf>
    <xf numFmtId="180" fontId="19" fillId="0" borderId="0" xfId="132" applyNumberFormat="1" applyFont="1" applyAlignment="1">
      <alignment horizontal="right"/>
      <protection locked="0"/>
    </xf>
    <xf numFmtId="181" fontId="19" fillId="0" borderId="0" xfId="132" applyNumberFormat="1" applyFont="1" applyAlignment="1">
      <alignment horizontal="right"/>
      <protection locked="0"/>
    </xf>
    <xf numFmtId="179" fontId="4" fillId="0" borderId="56" xfId="132" applyNumberFormat="1" applyFont="1" applyBorder="1" applyAlignment="1">
      <alignment horizontal="center"/>
      <protection locked="0"/>
    </xf>
    <xf numFmtId="0" fontId="4" fillId="0" borderId="57" xfId="132" applyFont="1" applyBorder="1" applyAlignment="1">
      <alignment horizontal="left" wrapText="1"/>
      <protection locked="0"/>
    </xf>
    <xf numFmtId="180" fontId="4" fillId="0" borderId="57" xfId="132" applyNumberFormat="1" applyFont="1" applyBorder="1" applyAlignment="1">
      <alignment horizontal="right"/>
      <protection locked="0"/>
    </xf>
    <xf numFmtId="181" fontId="4" fillId="0" borderId="57" xfId="132" applyNumberFormat="1" applyFont="1" applyBorder="1" applyAlignment="1">
      <alignment horizontal="right"/>
      <protection locked="0"/>
    </xf>
    <xf numFmtId="180" fontId="4" fillId="0" borderId="58" xfId="132" applyNumberFormat="1" applyFont="1" applyBorder="1" applyAlignment="1">
      <alignment horizontal="right"/>
      <protection locked="0"/>
    </xf>
    <xf numFmtId="179" fontId="4" fillId="0" borderId="59" xfId="132" applyNumberFormat="1" applyFont="1" applyBorder="1" applyAlignment="1">
      <alignment horizontal="center"/>
      <protection locked="0"/>
    </xf>
    <xf numFmtId="0" fontId="4" fillId="0" borderId="60" xfId="132" applyFont="1" applyBorder="1" applyAlignment="1">
      <alignment horizontal="left" wrapText="1"/>
      <protection locked="0"/>
    </xf>
    <xf numFmtId="180" fontId="4" fillId="0" borderId="60" xfId="132" applyNumberFormat="1" applyFont="1" applyBorder="1" applyAlignment="1">
      <alignment horizontal="right"/>
      <protection locked="0"/>
    </xf>
    <xf numFmtId="181" fontId="4" fillId="0" borderId="60" xfId="132" applyNumberFormat="1" applyFont="1" applyBorder="1" applyAlignment="1">
      <alignment horizontal="right"/>
      <protection locked="0"/>
    </xf>
    <xf numFmtId="180" fontId="4" fillId="0" borderId="61" xfId="132" applyNumberFormat="1" applyFont="1" applyBorder="1" applyAlignment="1">
      <alignment horizontal="right"/>
      <protection locked="0"/>
    </xf>
    <xf numFmtId="179" fontId="4" fillId="0" borderId="62" xfId="132" applyNumberFormat="1" applyFont="1" applyBorder="1" applyAlignment="1">
      <alignment horizontal="center"/>
      <protection locked="0"/>
    </xf>
    <xf numFmtId="0" fontId="4" fillId="0" borderId="63" xfId="132" applyFont="1" applyBorder="1" applyAlignment="1">
      <alignment horizontal="left" wrapText="1"/>
      <protection locked="0"/>
    </xf>
    <xf numFmtId="180" fontId="4" fillId="0" borderId="63" xfId="132" applyNumberFormat="1" applyFont="1" applyBorder="1" applyAlignment="1">
      <alignment horizontal="right"/>
      <protection locked="0"/>
    </xf>
    <xf numFmtId="181" fontId="4" fillId="0" borderId="63" xfId="132" applyNumberFormat="1" applyFont="1" applyBorder="1" applyAlignment="1">
      <alignment horizontal="right"/>
      <protection locked="0"/>
    </xf>
    <xf numFmtId="180" fontId="4" fillId="0" borderId="64" xfId="132" applyNumberFormat="1" applyFont="1" applyBorder="1" applyAlignment="1">
      <alignment horizontal="right"/>
      <protection locked="0"/>
    </xf>
    <xf numFmtId="179" fontId="4" fillId="0" borderId="65" xfId="132" applyNumberFormat="1" applyFont="1" applyBorder="1" applyAlignment="1">
      <alignment horizontal="center"/>
      <protection locked="0"/>
    </xf>
    <xf numFmtId="0" fontId="4" fillId="0" borderId="66" xfId="132" applyFont="1" applyBorder="1" applyAlignment="1">
      <alignment horizontal="left" wrapText="1"/>
      <protection locked="0"/>
    </xf>
    <xf numFmtId="180" fontId="4" fillId="0" borderId="66" xfId="132" applyNumberFormat="1" applyFont="1" applyBorder="1" applyAlignment="1">
      <alignment horizontal="right"/>
      <protection locked="0"/>
    </xf>
    <xf numFmtId="181" fontId="4" fillId="0" borderId="66" xfId="132" applyNumberFormat="1" applyFont="1" applyBorder="1" applyAlignment="1">
      <alignment horizontal="right"/>
      <protection locked="0"/>
    </xf>
    <xf numFmtId="180" fontId="4" fillId="0" borderId="67" xfId="132" applyNumberFormat="1" applyFont="1" applyBorder="1" applyAlignment="1">
      <alignment horizontal="right"/>
      <protection locked="0"/>
    </xf>
    <xf numFmtId="179" fontId="28" fillId="0" borderId="0" xfId="132" applyNumberFormat="1" applyFont="1" applyAlignment="1">
      <alignment horizontal="center"/>
      <protection locked="0"/>
    </xf>
    <xf numFmtId="0" fontId="28" fillId="0" borderId="0" xfId="132" applyFont="1" applyAlignment="1">
      <alignment horizontal="left" wrapText="1"/>
      <protection locked="0"/>
    </xf>
    <xf numFmtId="180" fontId="28" fillId="0" borderId="0" xfId="132" applyNumberFormat="1" applyFont="1" applyAlignment="1">
      <alignment horizontal="right"/>
      <protection locked="0"/>
    </xf>
    <xf numFmtId="181" fontId="28" fillId="0" borderId="0" xfId="132" applyNumberFormat="1" applyFont="1" applyAlignment="1">
      <alignment horizontal="right"/>
      <protection locked="0"/>
    </xf>
    <xf numFmtId="179" fontId="96" fillId="0" borderId="0" xfId="132" applyNumberFormat="1" applyFont="1" applyAlignment="1">
      <alignment horizontal="center"/>
      <protection locked="0"/>
    </xf>
    <xf numFmtId="0" fontId="96" fillId="0" borderId="0" xfId="132" applyFont="1" applyAlignment="1">
      <alignment horizontal="left" wrapText="1"/>
      <protection locked="0"/>
    </xf>
    <xf numFmtId="180" fontId="96" fillId="0" borderId="0" xfId="132" applyNumberFormat="1" applyFont="1" applyAlignment="1">
      <alignment horizontal="right"/>
      <protection locked="0"/>
    </xf>
    <xf numFmtId="181" fontId="96" fillId="0" borderId="0" xfId="132" applyNumberFormat="1" applyFont="1" applyAlignment="1">
      <alignment horizontal="right"/>
      <protection locked="0"/>
    </xf>
    <xf numFmtId="0" fontId="97" fillId="0" borderId="0" xfId="132" applyFont="1" applyAlignment="1">
      <alignment horizontal="left" vertical="top"/>
      <protection locked="0"/>
    </xf>
    <xf numFmtId="179" fontId="24" fillId="0" borderId="0" xfId="132" applyNumberFormat="1" applyAlignment="1">
      <alignment horizontal="center" vertical="top"/>
      <protection locked="0"/>
    </xf>
    <xf numFmtId="0" fontId="24" fillId="0" borderId="0" xfId="132" applyAlignment="1">
      <alignment horizontal="left" vertical="top" wrapText="1"/>
      <protection locked="0"/>
    </xf>
    <xf numFmtId="180" fontId="24" fillId="0" borderId="0" xfId="132" applyNumberFormat="1" applyAlignment="1">
      <alignment horizontal="right" vertical="top"/>
      <protection locked="0"/>
    </xf>
    <xf numFmtId="181" fontId="24" fillId="0" borderId="0" xfId="132" applyNumberFormat="1" applyAlignment="1">
      <alignment horizontal="right" vertical="top"/>
      <protection locked="0"/>
    </xf>
    <xf numFmtId="0" fontId="24" fillId="0" borderId="0" xfId="132" applyFont="1" applyAlignment="1">
      <alignment horizontal="left" vertical="top"/>
      <protection locked="0"/>
    </xf>
    <xf numFmtId="0" fontId="4" fillId="2" borderId="55" xfId="132" applyFont="1" applyFill="1" applyBorder="1" applyAlignment="1" applyProtection="1">
      <alignment horizontal="center" vertical="center" wrapText="1"/>
      <protection/>
    </xf>
    <xf numFmtId="179" fontId="19" fillId="0" borderId="0" xfId="132" applyNumberFormat="1" applyFont="1" applyAlignment="1">
      <alignment horizontal="right"/>
      <protection locked="0"/>
    </xf>
    <xf numFmtId="179" fontId="4" fillId="0" borderId="65" xfId="132" applyNumberFormat="1" applyFont="1" applyBorder="1" applyAlignment="1">
      <alignment horizontal="right"/>
      <protection locked="0"/>
    </xf>
    <xf numFmtId="179" fontId="29" fillId="0" borderId="65" xfId="132" applyNumberFormat="1" applyFont="1" applyBorder="1" applyAlignment="1">
      <alignment horizontal="right"/>
      <protection locked="0"/>
    </xf>
    <xf numFmtId="0" fontId="29" fillId="0" borderId="66" xfId="132" applyFont="1" applyBorder="1" applyAlignment="1">
      <alignment horizontal="left" wrapText="1"/>
      <protection locked="0"/>
    </xf>
    <xf numFmtId="180" fontId="29" fillId="0" borderId="66" xfId="132" applyNumberFormat="1" applyFont="1" applyBorder="1" applyAlignment="1">
      <alignment horizontal="right"/>
      <protection locked="0"/>
    </xf>
    <xf numFmtId="179" fontId="30" fillId="0" borderId="65" xfId="132" applyNumberFormat="1" applyFont="1" applyBorder="1" applyAlignment="1">
      <alignment horizontal="right"/>
      <protection locked="0"/>
    </xf>
    <xf numFmtId="0" fontId="30" fillId="0" borderId="66" xfId="132" applyFont="1" applyBorder="1" applyAlignment="1">
      <alignment horizontal="left" wrapText="1"/>
      <protection locked="0"/>
    </xf>
    <xf numFmtId="180" fontId="30" fillId="0" borderId="66" xfId="132" applyNumberFormat="1" applyFont="1" applyBorder="1" applyAlignment="1">
      <alignment horizontal="right"/>
      <protection locked="0"/>
    </xf>
    <xf numFmtId="179" fontId="31" fillId="0" borderId="65" xfId="132" applyNumberFormat="1" applyFont="1" applyBorder="1" applyAlignment="1">
      <alignment horizontal="right"/>
      <protection locked="0"/>
    </xf>
    <xf numFmtId="0" fontId="31" fillId="0" borderId="66" xfId="132" applyFont="1" applyBorder="1" applyAlignment="1">
      <alignment horizontal="left" wrapText="1"/>
      <protection locked="0"/>
    </xf>
    <xf numFmtId="180" fontId="31" fillId="0" borderId="66" xfId="132" applyNumberFormat="1" applyFont="1" applyBorder="1" applyAlignment="1">
      <alignment horizontal="right"/>
      <protection locked="0"/>
    </xf>
    <xf numFmtId="179" fontId="4" fillId="0" borderId="56" xfId="132" applyNumberFormat="1" applyFont="1" applyBorder="1" applyAlignment="1">
      <alignment horizontal="right"/>
      <protection locked="0"/>
    </xf>
    <xf numFmtId="179" fontId="4" fillId="0" borderId="59" xfId="132" applyNumberFormat="1" applyFont="1" applyBorder="1" applyAlignment="1">
      <alignment horizontal="right"/>
      <protection locked="0"/>
    </xf>
    <xf numFmtId="179" fontId="4" fillId="0" borderId="62" xfId="132" applyNumberFormat="1" applyFont="1" applyBorder="1" applyAlignment="1">
      <alignment horizontal="right"/>
      <protection locked="0"/>
    </xf>
    <xf numFmtId="179" fontId="30" fillId="0" borderId="56" xfId="132" applyNumberFormat="1" applyFont="1" applyBorder="1" applyAlignment="1">
      <alignment horizontal="right"/>
      <protection locked="0"/>
    </xf>
    <xf numFmtId="0" fontId="30" fillId="0" borderId="57" xfId="132" applyFont="1" applyBorder="1" applyAlignment="1">
      <alignment horizontal="left" wrapText="1"/>
      <protection locked="0"/>
    </xf>
    <xf numFmtId="180" fontId="30" fillId="0" borderId="57" xfId="132" applyNumberFormat="1" applyFont="1" applyBorder="1" applyAlignment="1">
      <alignment horizontal="right"/>
      <protection locked="0"/>
    </xf>
    <xf numFmtId="179" fontId="30" fillId="0" borderId="62" xfId="132" applyNumberFormat="1" applyFont="1" applyBorder="1" applyAlignment="1">
      <alignment horizontal="right"/>
      <protection locked="0"/>
    </xf>
    <xf numFmtId="0" fontId="30" fillId="0" borderId="63" xfId="132" applyFont="1" applyBorder="1" applyAlignment="1">
      <alignment horizontal="left" wrapText="1"/>
      <protection locked="0"/>
    </xf>
    <xf numFmtId="180" fontId="30" fillId="0" borderId="63" xfId="132" applyNumberFormat="1" applyFont="1" applyBorder="1" applyAlignment="1">
      <alignment horizontal="right"/>
      <protection locked="0"/>
    </xf>
    <xf numFmtId="179" fontId="32" fillId="0" borderId="65" xfId="132" applyNumberFormat="1" applyFont="1" applyBorder="1" applyAlignment="1">
      <alignment horizontal="right"/>
      <protection locked="0"/>
    </xf>
    <xf numFmtId="0" fontId="32" fillId="0" borderId="66" xfId="132" applyFont="1" applyBorder="1" applyAlignment="1">
      <alignment horizontal="left" wrapText="1"/>
      <protection locked="0"/>
    </xf>
    <xf numFmtId="180" fontId="32" fillId="0" borderId="66" xfId="132" applyNumberFormat="1" applyFont="1" applyBorder="1" applyAlignment="1">
      <alignment horizontal="right"/>
      <protection locked="0"/>
    </xf>
    <xf numFmtId="179" fontId="28" fillId="0" borderId="0" xfId="132" applyNumberFormat="1" applyFont="1" applyAlignment="1">
      <alignment horizontal="right"/>
      <protection locked="0"/>
    </xf>
    <xf numFmtId="179" fontId="24" fillId="0" borderId="0" xfId="132" applyNumberFormat="1" applyAlignment="1">
      <alignment horizontal="right" vertical="top"/>
      <protection locked="0"/>
    </xf>
    <xf numFmtId="0" fontId="53" fillId="0" borderId="0" xfId="0" applyFont="1" applyFill="1" applyAlignment="1">
      <alignment/>
    </xf>
    <xf numFmtId="0" fontId="54" fillId="0" borderId="0" xfId="0" applyFont="1" applyAlignment="1">
      <alignment horizontal="justify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justify"/>
    </xf>
    <xf numFmtId="0" fontId="55" fillId="0" borderId="0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5" fillId="0" borderId="0" xfId="0" applyFont="1" applyFill="1" applyAlignment="1">
      <alignment horizontal="justify"/>
    </xf>
    <xf numFmtId="0" fontId="5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justify"/>
    </xf>
    <xf numFmtId="0" fontId="58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5" fillId="0" borderId="0" xfId="0" applyFont="1" applyFill="1" applyAlignment="1">
      <alignment horizontal="left" vertical="center"/>
    </xf>
    <xf numFmtId="2" fontId="55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horizontal="left" vertical="center"/>
    </xf>
    <xf numFmtId="2" fontId="54" fillId="0" borderId="0" xfId="0" applyNumberFormat="1" applyFont="1" applyFill="1" applyAlignment="1">
      <alignment horizontal="right" vertical="center"/>
    </xf>
    <xf numFmtId="7" fontId="17" fillId="0" borderId="0" xfId="0" applyNumberFormat="1" applyFont="1" applyFill="1" applyAlignment="1">
      <alignment/>
    </xf>
    <xf numFmtId="44" fontId="6" fillId="36" borderId="0" xfId="105" applyFont="1" applyFill="1" applyBorder="1" applyAlignment="1">
      <alignment horizontal="center"/>
    </xf>
    <xf numFmtId="4" fontId="18" fillId="0" borderId="0" xfId="96" applyNumberFormat="1" applyFont="1" applyFill="1" applyBorder="1" applyAlignment="1" applyProtection="1">
      <alignment horizontal="center"/>
      <protection/>
    </xf>
    <xf numFmtId="4" fontId="18" fillId="0" borderId="0" xfId="134" applyNumberFormat="1" applyFont="1" applyFill="1" applyBorder="1" applyAlignment="1">
      <alignment horizontal="center"/>
      <protection/>
    </xf>
    <xf numFmtId="0" fontId="16" fillId="0" borderId="68" xfId="163" applyFont="1" applyBorder="1" applyAlignment="1">
      <alignment horizontal="left" vertical="center" wrapText="1" indent="1"/>
      <protection/>
    </xf>
    <xf numFmtId="0" fontId="16" fillId="0" borderId="69" xfId="163" applyFont="1" applyBorder="1" applyAlignment="1">
      <alignment horizontal="left" vertical="center" wrapText="1" indent="1"/>
      <protection/>
    </xf>
  </cellXfs>
  <cellStyles count="175">
    <cellStyle name="Normal" xfId="0"/>
    <cellStyle name="_CCTV" xfId="15"/>
    <cellStyle name="_D 7.1_silnoproud" xfId="16"/>
    <cellStyle name="_DT" xfId="17"/>
    <cellStyle name="_e) Silnoproud" xfId="18"/>
    <cellStyle name="_EBC_vykaz_vymer" xfId="19"/>
    <cellStyle name="_EZS" xfId="20"/>
    <cellStyle name="_f) Slaboproud" xfId="21"/>
    <cellStyle name="_g) Hromosvod" xfId="22"/>
    <cellStyle name="_l) Technologické soubory - Park.systém+STA" xfId="23"/>
    <cellStyle name="_Ladronka_2_VV-DVD_kontrola_FINAL" xfId="24"/>
    <cellStyle name="_N02117-ELSYCO SK Socialnu Poistvnu Zilina SK" xfId="25"/>
    <cellStyle name="_N02129-Johnson Controls-EUROPAPIR Bratislava" xfId="26"/>
    <cellStyle name="_N02132-Johnson Controls-UNIPHARMA Bratislava - CCTV, ACCES" xfId="27"/>
    <cellStyle name="_N0214X-ROSS-EUROPAPIR Bratislava" xfId="28"/>
    <cellStyle name="_N06022-VATECH, Hotel Diplomat Plzeň" xfId="29"/>
    <cellStyle name="_N06156-1-Zimní stadion, Uherský Ostroh" xfId="30"/>
    <cellStyle name="_N07086-ESTE,ASKO Praha-Štěrboholy, slaboproud" xfId="31"/>
    <cellStyle name="_N0XXXX-Nabídky-vzor- new" xfId="32"/>
    <cellStyle name="_NXXXXX-Johnson Controls -vzor cen pro SK, EZS, EPS" xfId="33"/>
    <cellStyle name="_PERSONAL" xfId="34"/>
    <cellStyle name="_PERSONAL_1" xfId="35"/>
    <cellStyle name="_Q-Sadovky-výkaz-2003-07-01" xfId="36"/>
    <cellStyle name="_Q-Sadovky-výkaz-2003-07-01_1" xfId="37"/>
    <cellStyle name="_Q-Sadovky-výkaz-2003-07-01_2" xfId="38"/>
    <cellStyle name="_Q-Sadovky-výkaz-2003-07-01_3" xfId="39"/>
    <cellStyle name="_rekapitulace ELEKTRO-Imperial" xfId="40"/>
    <cellStyle name="_River Diamond_D-Polyfunkční dům_VV_2.kolo_změny040820051" xfId="41"/>
    <cellStyle name="_u) Areálové osvětlení" xfId="42"/>
    <cellStyle name="_v) Veřejné osvětlení" xfId="43"/>
    <cellStyle name="_vyhodnocení-1.kolo" xfId="44"/>
    <cellStyle name="_vyhodnocení-2.kolo" xfId="45"/>
    <cellStyle name="_vyhodnocení-3.kolo " xfId="46"/>
    <cellStyle name="_vyhodnocení-3.kolo _1" xfId="47"/>
    <cellStyle name="_vyhodnocení-3.kolo _1_0-SZ-rozpočet" xfId="48"/>
    <cellStyle name="_vyhodnocení-3.kolo _1_0-SZ-rozpočet_0-SZ-SO08.2-Rozpočet" xfId="49"/>
    <cellStyle name="1" xfId="50"/>
    <cellStyle name="20 % – Zvýraznění1" xfId="51"/>
    <cellStyle name="20 % – Zvýraznění2" xfId="52"/>
    <cellStyle name="20 % – Zvýraznění3" xfId="53"/>
    <cellStyle name="20 % – Zvýraznění4" xfId="54"/>
    <cellStyle name="20 % – Zvýraznění5" xfId="55"/>
    <cellStyle name="20 % – Zvýraznění6" xfId="56"/>
    <cellStyle name="40 % – Zvýraznění1" xfId="57"/>
    <cellStyle name="40 % – Zvýraznění2" xfId="58"/>
    <cellStyle name="40 % – Zvýraznění3" xfId="59"/>
    <cellStyle name="40 % – Zvýraznění4" xfId="60"/>
    <cellStyle name="40 % – Zvýraznění5" xfId="61"/>
    <cellStyle name="40 % – Zvýraznění6" xfId="62"/>
    <cellStyle name="60 % – Zvýraznění1" xfId="63"/>
    <cellStyle name="60 % – Zvýraznění2" xfId="64"/>
    <cellStyle name="60 % – Zvýraznění3" xfId="65"/>
    <cellStyle name="60 % – Zvýraznění4" xfId="66"/>
    <cellStyle name="60 % – Zvýraznění5" xfId="67"/>
    <cellStyle name="60 % – Zvýraznění6" xfId="68"/>
    <cellStyle name="Bold 11" xfId="69"/>
    <cellStyle name="cárkyd" xfId="70"/>
    <cellStyle name="cary" xfId="71"/>
    <cellStyle name="Celkem" xfId="72"/>
    <cellStyle name="Cena" xfId="73"/>
    <cellStyle name="Comma [0]_9eu2xkjwWrYu0YNRaLvhySkeD" xfId="74"/>
    <cellStyle name="Comma_9eu2xkjwWrYu0YNRaLvhySkeD" xfId="75"/>
    <cellStyle name="Currency (0)" xfId="76"/>
    <cellStyle name="Currency (2)" xfId="77"/>
    <cellStyle name="Currency [0]_3LU9hSJnLyQkkffIimuyOsjVm" xfId="78"/>
    <cellStyle name="Currency_3LU9hSJnLyQkkffIimuyOsjVm" xfId="79"/>
    <cellStyle name="Comma" xfId="80"/>
    <cellStyle name="čárky 2" xfId="81"/>
    <cellStyle name="čárky 3" xfId="82"/>
    <cellStyle name="čárky 4" xfId="83"/>
    <cellStyle name="čárky 5" xfId="84"/>
    <cellStyle name="Comma [0]" xfId="85"/>
    <cellStyle name="Date" xfId="86"/>
    <cellStyle name="daten" xfId="87"/>
    <cellStyle name="Date-Time" xfId="88"/>
    <cellStyle name="Decimal 1" xfId="89"/>
    <cellStyle name="Decimal 2" xfId="90"/>
    <cellStyle name="Decimal 3" xfId="91"/>
    <cellStyle name="Dziesiętny [0]_laroux" xfId="92"/>
    <cellStyle name="Dziesiętny_laroux" xfId="93"/>
    <cellStyle name="Font_Ariel_Small" xfId="94"/>
    <cellStyle name="Halere" xfId="95"/>
    <cellStyle name="Hyperlink" xfId="96"/>
    <cellStyle name="Hypertextový odkaz 2" xfId="97"/>
    <cellStyle name="Hypertextový odkaz 3" xfId="98"/>
    <cellStyle name="Chybně" xfId="99"/>
    <cellStyle name="Input" xfId="100"/>
    <cellStyle name="Input %" xfId="101"/>
    <cellStyle name="Input 1" xfId="102"/>
    <cellStyle name="Input 3" xfId="103"/>
    <cellStyle name="Kontrolní buňka" xfId="104"/>
    <cellStyle name="Měna 2" xfId="105"/>
    <cellStyle name="Currency" xfId="106"/>
    <cellStyle name="měny 10" xfId="107"/>
    <cellStyle name="měny 10 7" xfId="108"/>
    <cellStyle name="měny 2" xfId="109"/>
    <cellStyle name="měny 3" xfId="110"/>
    <cellStyle name="měny 3 2" xfId="111"/>
    <cellStyle name="měny 4" xfId="112"/>
    <cellStyle name="měny 5" xfId="113"/>
    <cellStyle name="Currency [0]" xfId="114"/>
    <cellStyle name="Month" xfId="115"/>
    <cellStyle name="Nadpis 1" xfId="116"/>
    <cellStyle name="Nadpis 2" xfId="117"/>
    <cellStyle name="Nadpis 3" xfId="118"/>
    <cellStyle name="Nadpis 4" xfId="119"/>
    <cellStyle name="Název" xfId="120"/>
    <cellStyle name="Neutrální" xfId="121"/>
    <cellStyle name="Normal 11" xfId="122"/>
    <cellStyle name="Normal_3LU9hSJnLyQkkffIimuyOsjVm" xfId="123"/>
    <cellStyle name="normální 10" xfId="124"/>
    <cellStyle name="normální 11" xfId="125"/>
    <cellStyle name="normální 12" xfId="126"/>
    <cellStyle name="normální 13" xfId="127"/>
    <cellStyle name="normální 14" xfId="128"/>
    <cellStyle name="normální 15" xfId="129"/>
    <cellStyle name="normální 16" xfId="130"/>
    <cellStyle name="normální 17" xfId="131"/>
    <cellStyle name="normální 2" xfId="132"/>
    <cellStyle name="normální 2 2" xfId="133"/>
    <cellStyle name="Normální 26" xfId="134"/>
    <cellStyle name="normální 3" xfId="135"/>
    <cellStyle name="normální 4" xfId="136"/>
    <cellStyle name="normální 5" xfId="137"/>
    <cellStyle name="normální 6" xfId="138"/>
    <cellStyle name="normální 7" xfId="139"/>
    <cellStyle name="normální 8" xfId="140"/>
    <cellStyle name="normální 9" xfId="141"/>
    <cellStyle name="Normalny_laroux" xfId="142"/>
    <cellStyle name="Percent ()" xfId="143"/>
    <cellStyle name="Percent (0)" xfId="144"/>
    <cellStyle name="Percent (1)" xfId="145"/>
    <cellStyle name="Percent 1" xfId="146"/>
    <cellStyle name="Percent 2" xfId="147"/>
    <cellStyle name="Percent_Account Detail" xfId="148"/>
    <cellStyle name="podkapitola" xfId="149"/>
    <cellStyle name="Polozka" xfId="150"/>
    <cellStyle name="Popis" xfId="151"/>
    <cellStyle name="Poznámka" xfId="152"/>
    <cellStyle name="Percent" xfId="153"/>
    <cellStyle name="procent 10" xfId="154"/>
    <cellStyle name="Propojená buňka" xfId="155"/>
    <cellStyle name="rozpočet" xfId="156"/>
    <cellStyle name="Shaded" xfId="157"/>
    <cellStyle name="Skupina" xfId="158"/>
    <cellStyle name="Followed Hyperlink" xfId="159"/>
    <cellStyle name="Specifikace" xfId="160"/>
    <cellStyle name="Správně" xfId="161"/>
    <cellStyle name="Standaard_Blad1_3" xfId="162"/>
    <cellStyle name="Standard_32037959_Angebot Bundeskanzleramt Bonn" xfId="163"/>
    <cellStyle name="Styl 1" xfId="164"/>
    <cellStyle name="Sum" xfId="165"/>
    <cellStyle name="Sum %of HV" xfId="166"/>
    <cellStyle name="tabulka cenník" xfId="167"/>
    <cellStyle name="Text upozornění" xfId="168"/>
    <cellStyle name="Thousands (0)" xfId="169"/>
    <cellStyle name="Thousands (1)" xfId="170"/>
    <cellStyle name="time" xfId="171"/>
    <cellStyle name="Total" xfId="172"/>
    <cellStyle name="Underline 2" xfId="173"/>
    <cellStyle name="Vstup" xfId="174"/>
    <cellStyle name="Výpočet" xfId="175"/>
    <cellStyle name="Výstup" xfId="176"/>
    <cellStyle name="Vysvětlující text" xfId="177"/>
    <cellStyle name="Walutowy [0]_laroux" xfId="178"/>
    <cellStyle name="Walutowy_laroux" xfId="179"/>
    <cellStyle name="Year" xfId="180"/>
    <cellStyle name="zbozi_p" xfId="181"/>
    <cellStyle name="Zvýraznění 1" xfId="182"/>
    <cellStyle name="Zvýraznění 2" xfId="183"/>
    <cellStyle name="Zvýraznění 3" xfId="184"/>
    <cellStyle name="Zvýraznění 4" xfId="185"/>
    <cellStyle name="Zvýraznění 5" xfId="186"/>
    <cellStyle name="Zvýraznění 6" xfId="187"/>
    <cellStyle name="Zvýrazni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POLYFUNK&#268;N&#205;%20KUB&#193;LKOVA%20JABLONEC\Profese%20-%20rozpo&#269;ty\2-SL-121-SZ-Soupis%20prac&#237;%20-%20Ocen&#283;n&#25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vzory%20pro%20SK\NETmont\Odberatelia\ALEXIA\Rozpoct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ZZ%20&#352;ABLONY\Souhrny\Hl%203+6_rekap%20SO%2001_propocet%20venk.obj.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ARCHIV\ZZ%20&#352;ABLONY\Tituly\Soupis%20prac&#237;%20a%20dod&#225;vek%20titul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Rok%20-%202002\N0218X-IPS%20SKANSA-Trojsk&#253;%20vrch,%20Prah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karlik\Dokumenty\Nab&#237;dky\vzor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VO%20Beroun\EMAIL_40504516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Nab&#237;dky\Nabidky\vzory%20pro%20SK\NETmont\Odberatelia\ALEXIA\Rozpocty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Objekt%20A-rozpo&#269;et%20pro%20v&#253;b&#283;r%20dodavate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PO&#352;TA\F_1_4_5_SO%2001_Slaboproud_r01%20-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lán kontrolních bodů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uhrn"/>
      <sheetName val="Rekapitulace SO 01"/>
      <sheetName val="SO1 - SO 1 - Bytový dům"/>
      <sheetName val="SO 4 - Úpravy prostranstv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TAPA I. - Telefony"/>
      <sheetName val="ETAPA I. - STA"/>
      <sheetName val="ETAPA I. - Domácí telefony"/>
      <sheetName val="ETAPA I. - EPS"/>
      <sheetName val="ETAPA II. - Telefony"/>
      <sheetName val="Zemní práce (2)"/>
      <sheetName val="ETAPA II. - STA"/>
      <sheetName val="ETAPA II. - Domácí telefony"/>
      <sheetName val="ETAPA II. - EPS"/>
      <sheetName val="Přípojka slaboproud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řevody"/>
      <sheetName val="Kalkulace"/>
    </sheetNames>
    <sheetDataSet>
      <sheetData sheetId="0">
        <row r="4">
          <cell r="C4">
            <v>1</v>
          </cell>
        </row>
        <row r="5">
          <cell r="B5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Eurolu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jekt A-EPS"/>
      <sheetName val="Objekt A-EZS"/>
      <sheetName val="Objekt A-DATA"/>
      <sheetName val="Objekt A-CCTV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8">
          <cell r="A8" t="str">
            <v>12/173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28.625" style="201" customWidth="1"/>
    <col min="2" max="2" width="27.75390625" style="201" customWidth="1"/>
    <col min="3" max="3" width="38.875" style="201" customWidth="1"/>
    <col min="4" max="16384" width="9.125" style="201" customWidth="1"/>
  </cols>
  <sheetData>
    <row r="2" spans="1:4" s="191" customFormat="1" ht="15">
      <c r="A2" s="192" t="s">
        <v>184</v>
      </c>
      <c r="B2" s="193" t="s">
        <v>187</v>
      </c>
      <c r="C2" s="194"/>
      <c r="D2" s="194"/>
    </row>
    <row r="3" spans="1:4" s="191" customFormat="1" ht="15">
      <c r="A3" s="195" t="s">
        <v>185</v>
      </c>
      <c r="B3" s="196" t="s">
        <v>188</v>
      </c>
      <c r="C3" s="194"/>
      <c r="D3" s="194"/>
    </row>
    <row r="4" spans="1:2" s="191" customFormat="1" ht="7.5" customHeight="1">
      <c r="A4" s="197"/>
      <c r="B4" s="198"/>
    </row>
    <row r="5" spans="1:2" s="191" customFormat="1" ht="15">
      <c r="A5" s="197" t="s">
        <v>17</v>
      </c>
      <c r="B5" s="193" t="s">
        <v>92</v>
      </c>
    </row>
    <row r="6" spans="1:2" s="191" customFormat="1" ht="15">
      <c r="A6" s="197"/>
      <c r="B6" s="193" t="s">
        <v>93</v>
      </c>
    </row>
    <row r="7" spans="1:2" s="191" customFormat="1" ht="7.5" customHeight="1">
      <c r="A7" s="197"/>
      <c r="B7" s="199"/>
    </row>
    <row r="8" spans="1:2" s="191" customFormat="1" ht="15">
      <c r="A8" s="197" t="s">
        <v>183</v>
      </c>
      <c r="B8" s="200"/>
    </row>
    <row r="9" spans="1:4" ht="14.25">
      <c r="A9" s="202"/>
      <c r="B9" s="200"/>
      <c r="C9" s="196"/>
      <c r="D9" s="196"/>
    </row>
    <row r="10" spans="1:4" ht="30.75" customHeight="1">
      <c r="A10" s="202"/>
      <c r="B10" s="203"/>
      <c r="C10" s="196"/>
      <c r="D10" s="196"/>
    </row>
    <row r="11" spans="1:2" ht="25.5">
      <c r="A11" s="204" t="s">
        <v>186</v>
      </c>
      <c r="B11" s="205"/>
    </row>
    <row r="12" ht="4.5" customHeight="1">
      <c r="A12" s="206"/>
    </row>
    <row r="13" spans="1:3" ht="14.25">
      <c r="A13" s="198" t="s">
        <v>86</v>
      </c>
      <c r="B13" s="207"/>
      <c r="C13" s="213">
        <f>UPS!H12</f>
        <v>0</v>
      </c>
    </row>
    <row r="14" spans="1:3" ht="14.25">
      <c r="A14" s="198" t="s">
        <v>87</v>
      </c>
      <c r="B14" s="207"/>
      <c r="C14" s="213">
        <f>UPS!H17</f>
        <v>0</v>
      </c>
    </row>
    <row r="15" spans="1:3" ht="6.75" customHeight="1">
      <c r="A15" s="198"/>
      <c r="B15" s="208"/>
      <c r="C15" s="213"/>
    </row>
    <row r="16" spans="1:3" ht="14.25">
      <c r="A16" s="198" t="s">
        <v>35</v>
      </c>
      <c r="B16" s="207"/>
      <c r="C16" s="213">
        <f>Elektroinstalace!E31</f>
        <v>0</v>
      </c>
    </row>
    <row r="17" spans="1:3" ht="14.25">
      <c r="A17" s="198" t="s">
        <v>36</v>
      </c>
      <c r="B17" s="207"/>
      <c r="C17" s="213">
        <f>Elektroinstalace!G31</f>
        <v>0</v>
      </c>
    </row>
    <row r="18" spans="1:3" ht="6.75" customHeight="1">
      <c r="A18" s="198"/>
      <c r="C18" s="213"/>
    </row>
    <row r="19" spans="1:3" ht="14.25">
      <c r="A19" s="198" t="s">
        <v>88</v>
      </c>
      <c r="B19" s="207"/>
      <c r="C19" s="213">
        <f>Rozvaděče!E21</f>
        <v>0</v>
      </c>
    </row>
    <row r="20" spans="1:3" ht="14.25">
      <c r="A20" s="198" t="s">
        <v>89</v>
      </c>
      <c r="B20" s="207"/>
      <c r="C20" s="213">
        <f>Rozvaděče!E38</f>
        <v>0</v>
      </c>
    </row>
    <row r="21" spans="1:3" ht="6.75" customHeight="1">
      <c r="A21" s="198"/>
      <c r="C21" s="213"/>
    </row>
    <row r="22" spans="1:3" ht="14.25">
      <c r="A22" s="209" t="s">
        <v>18</v>
      </c>
      <c r="B22" s="210"/>
      <c r="C22" s="213"/>
    </row>
    <row r="23" spans="1:3" ht="14.25">
      <c r="A23" s="209" t="s">
        <v>90</v>
      </c>
      <c r="B23" s="210"/>
      <c r="C23" s="213"/>
    </row>
    <row r="24" spans="1:3" ht="14.25">
      <c r="A24" s="209" t="s">
        <v>20</v>
      </c>
      <c r="B24" s="210"/>
      <c r="C24" s="213"/>
    </row>
    <row r="25" spans="1:3" ht="6.75" customHeight="1">
      <c r="A25" s="198"/>
      <c r="C25" s="213"/>
    </row>
    <row r="26" spans="1:3" ht="14.25">
      <c r="A26" s="209" t="s">
        <v>182</v>
      </c>
      <c r="B26" s="210"/>
      <c r="C26" s="213">
        <f>'Stavební práce'!G33</f>
        <v>0</v>
      </c>
    </row>
    <row r="27" ht="6.75" customHeight="1">
      <c r="A27" s="198"/>
    </row>
    <row r="28" spans="1:2" ht="14.25">
      <c r="A28" s="211" t="s">
        <v>91</v>
      </c>
      <c r="B28" s="21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I2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21.75390625" style="26" customWidth="1"/>
    <col min="2" max="2" width="43.875" style="27" customWidth="1"/>
    <col min="3" max="3" width="52.375" style="27" customWidth="1"/>
    <col min="4" max="4" width="7.125" style="99" customWidth="1"/>
    <col min="5" max="5" width="11.875" style="27" customWidth="1"/>
    <col min="6" max="6" width="14.875" style="99" customWidth="1"/>
    <col min="7" max="7" width="3.75390625" style="24" customWidth="1"/>
    <col min="8" max="8" width="15.00390625" style="24" customWidth="1"/>
    <col min="9" max="16384" width="9.125" style="24" customWidth="1"/>
  </cols>
  <sheetData>
    <row r="3" spans="1:8" ht="18.75" customHeight="1">
      <c r="A3" s="214"/>
      <c r="B3" s="214"/>
      <c r="C3" s="214"/>
      <c r="D3" s="214"/>
      <c r="E3" s="214"/>
      <c r="F3" s="214"/>
      <c r="H3" s="24" t="s">
        <v>64</v>
      </c>
    </row>
    <row r="4" spans="1:9" ht="18" customHeight="1">
      <c r="A4" s="215" t="s">
        <v>65</v>
      </c>
      <c r="B4" s="216"/>
      <c r="C4" s="216"/>
      <c r="D4" s="216"/>
      <c r="E4" s="216"/>
      <c r="F4" s="216"/>
      <c r="H4" s="25" t="s">
        <v>64</v>
      </c>
      <c r="I4" s="24" t="s">
        <v>64</v>
      </c>
    </row>
    <row r="5" spans="4:9" ht="8.25" customHeight="1" thickBot="1">
      <c r="D5" s="27"/>
      <c r="F5" s="27"/>
      <c r="G5" s="28"/>
      <c r="H5" s="29" t="s">
        <v>64</v>
      </c>
      <c r="I5" s="30"/>
    </row>
    <row r="6" spans="1:9" s="34" customFormat="1" ht="12.75">
      <c r="A6" s="31" t="s">
        <v>66</v>
      </c>
      <c r="B6" s="217" t="s">
        <v>67</v>
      </c>
      <c r="C6" s="218"/>
      <c r="D6" s="32" t="s">
        <v>68</v>
      </c>
      <c r="E6" s="32" t="s">
        <v>69</v>
      </c>
      <c r="F6" s="33" t="s">
        <v>3</v>
      </c>
      <c r="H6" s="35" t="s">
        <v>64</v>
      </c>
      <c r="I6" s="36" t="s">
        <v>64</v>
      </c>
    </row>
    <row r="7" spans="1:9" s="43" customFormat="1" ht="12.75">
      <c r="A7" s="37">
        <v>1</v>
      </c>
      <c r="B7" s="38" t="s">
        <v>70</v>
      </c>
      <c r="C7" s="39"/>
      <c r="D7" s="40"/>
      <c r="E7" s="41"/>
      <c r="F7" s="42"/>
      <c r="H7" s="44" t="s">
        <v>64</v>
      </c>
      <c r="I7" s="43" t="s">
        <v>64</v>
      </c>
    </row>
    <row r="8" spans="1:9" s="43" customFormat="1" ht="12.75">
      <c r="A8" s="45" t="s">
        <v>71</v>
      </c>
      <c r="B8" s="46" t="s">
        <v>72</v>
      </c>
      <c r="C8" s="47" t="s">
        <v>73</v>
      </c>
      <c r="D8" s="48">
        <v>1</v>
      </c>
      <c r="E8" s="41"/>
      <c r="F8" s="42">
        <f>D8*E8</f>
        <v>0</v>
      </c>
      <c r="G8" s="43" t="s">
        <v>64</v>
      </c>
      <c r="H8" s="44" t="s">
        <v>64</v>
      </c>
      <c r="I8" s="43" t="s">
        <v>64</v>
      </c>
    </row>
    <row r="9" spans="1:9" s="43" customFormat="1" ht="12.75">
      <c r="A9" s="49" t="s">
        <v>64</v>
      </c>
      <c r="B9" s="50" t="s">
        <v>74</v>
      </c>
      <c r="C9" s="51"/>
      <c r="D9" s="48"/>
      <c r="E9" s="41"/>
      <c r="F9" s="42"/>
      <c r="H9" s="44" t="s">
        <v>64</v>
      </c>
      <c r="I9" s="43" t="s">
        <v>64</v>
      </c>
    </row>
    <row r="10" spans="1:8" s="43" customFormat="1" ht="12.75">
      <c r="A10" s="49"/>
      <c r="B10" s="52" t="s">
        <v>75</v>
      </c>
      <c r="C10" s="51"/>
      <c r="D10" s="48"/>
      <c r="E10" s="41"/>
      <c r="F10" s="42"/>
      <c r="H10" s="44" t="s">
        <v>64</v>
      </c>
    </row>
    <row r="11" spans="1:9" s="43" customFormat="1" ht="13.5" thickBot="1">
      <c r="A11" s="49" t="s">
        <v>64</v>
      </c>
      <c r="B11" s="50" t="s">
        <v>76</v>
      </c>
      <c r="C11" s="51"/>
      <c r="D11" s="48"/>
      <c r="E11" s="41"/>
      <c r="F11" s="42"/>
      <c r="G11" s="53"/>
      <c r="H11" s="44" t="s">
        <v>64</v>
      </c>
      <c r="I11" s="43" t="s">
        <v>64</v>
      </c>
    </row>
    <row r="12" spans="1:9" s="43" customFormat="1" ht="13.5" thickBot="1">
      <c r="A12" s="54" t="s">
        <v>64</v>
      </c>
      <c r="B12" s="55" t="s">
        <v>77</v>
      </c>
      <c r="C12" s="51" t="s">
        <v>64</v>
      </c>
      <c r="D12" s="56"/>
      <c r="E12" s="57"/>
      <c r="F12" s="58"/>
      <c r="G12" s="59">
        <v>1</v>
      </c>
      <c r="H12" s="60">
        <f>F8</f>
        <v>0</v>
      </c>
      <c r="I12" s="61"/>
    </row>
    <row r="13" spans="1:9" s="43" customFormat="1" ht="12.75">
      <c r="A13" s="62">
        <v>2</v>
      </c>
      <c r="B13" s="63" t="s">
        <v>64</v>
      </c>
      <c r="C13" s="64"/>
      <c r="D13" s="65"/>
      <c r="E13" s="66"/>
      <c r="F13" s="67"/>
      <c r="G13" s="68"/>
      <c r="H13" s="69"/>
      <c r="I13" s="70"/>
    </row>
    <row r="14" spans="1:9" s="43" customFormat="1" ht="12.75">
      <c r="A14" s="71" t="s">
        <v>78</v>
      </c>
      <c r="B14" s="72" t="s">
        <v>79</v>
      </c>
      <c r="C14" s="73"/>
      <c r="D14" s="74">
        <v>1</v>
      </c>
      <c r="E14" s="41"/>
      <c r="F14" s="75">
        <f>D14*E14</f>
        <v>0</v>
      </c>
      <c r="H14" s="76"/>
      <c r="I14" s="43" t="s">
        <v>64</v>
      </c>
    </row>
    <row r="15" spans="1:8" s="43" customFormat="1" ht="12.75">
      <c r="A15" s="77" t="s">
        <v>64</v>
      </c>
      <c r="B15" s="50" t="s">
        <v>80</v>
      </c>
      <c r="C15" s="51"/>
      <c r="D15" s="74"/>
      <c r="E15" s="41"/>
      <c r="F15" s="42"/>
      <c r="H15" s="44"/>
    </row>
    <row r="16" spans="1:8" s="43" customFormat="1" ht="13.5" thickBot="1">
      <c r="A16" s="78" t="s">
        <v>64</v>
      </c>
      <c r="B16" s="50" t="s">
        <v>81</v>
      </c>
      <c r="C16" s="51"/>
      <c r="D16" s="74"/>
      <c r="E16" s="41"/>
      <c r="F16" s="42"/>
      <c r="H16" s="44"/>
    </row>
    <row r="17" spans="1:9" s="43" customFormat="1" ht="13.5" thickBot="1">
      <c r="A17" s="79" t="s">
        <v>64</v>
      </c>
      <c r="B17" s="80" t="s">
        <v>64</v>
      </c>
      <c r="C17" s="81"/>
      <c r="D17" s="82"/>
      <c r="E17" s="83"/>
      <c r="F17" s="58"/>
      <c r="G17" s="84">
        <v>2</v>
      </c>
      <c r="H17" s="85">
        <f>F14</f>
        <v>0</v>
      </c>
      <c r="I17" s="43" t="s">
        <v>64</v>
      </c>
    </row>
    <row r="18" spans="1:8" s="43" customFormat="1" ht="12.75">
      <c r="A18" s="86"/>
      <c r="B18" s="87"/>
      <c r="C18" s="88"/>
      <c r="D18" s="89"/>
      <c r="E18" s="90"/>
      <c r="F18" s="91"/>
      <c r="G18" s="68"/>
      <c r="H18" s="92"/>
    </row>
    <row r="19" spans="1:9" s="43" customFormat="1" ht="15">
      <c r="A19" s="93"/>
      <c r="B19" s="94" t="s">
        <v>82</v>
      </c>
      <c r="C19" s="94"/>
      <c r="D19" s="95"/>
      <c r="E19" s="96"/>
      <c r="F19" s="97" t="s">
        <v>64</v>
      </c>
      <c r="G19" s="43" t="s">
        <v>64</v>
      </c>
      <c r="H19" s="76" t="s">
        <v>64</v>
      </c>
      <c r="I19" s="43" t="s">
        <v>64</v>
      </c>
    </row>
    <row r="20" spans="1:8" s="43" customFormat="1" ht="17.25" customHeight="1">
      <c r="A20" s="93"/>
      <c r="B20" s="94"/>
      <c r="C20" s="94"/>
      <c r="D20" s="95"/>
      <c r="E20" s="96"/>
      <c r="F20" s="97"/>
      <c r="H20" s="76"/>
    </row>
    <row r="21" spans="1:6" s="70" customFormat="1" ht="17.25" customHeight="1">
      <c r="A21" s="100" t="s">
        <v>83</v>
      </c>
      <c r="C21" s="27"/>
      <c r="D21" s="99"/>
      <c r="E21" s="98"/>
      <c r="F21" s="101"/>
    </row>
    <row r="22" ht="12.75">
      <c r="A22" s="102" t="s">
        <v>84</v>
      </c>
    </row>
    <row r="23" ht="12.75">
      <c r="A23" s="102" t="s">
        <v>85</v>
      </c>
    </row>
  </sheetData>
  <sheetProtection/>
  <mergeCells count="3">
    <mergeCell ref="A3:F3"/>
    <mergeCell ref="A4:F4"/>
    <mergeCell ref="B6:C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F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2.875" style="18" customWidth="1"/>
    <col min="2" max="2" width="7.00390625" style="10" customWidth="1"/>
    <col min="3" max="3" width="8.375" style="10" customWidth="1"/>
    <col min="4" max="4" width="10.875" style="21" customWidth="1"/>
    <col min="5" max="5" width="15.00390625" style="18" customWidth="1"/>
    <col min="6" max="6" width="11.125" style="18" customWidth="1"/>
    <col min="7" max="7" width="13.25390625" style="18" customWidth="1"/>
    <col min="8" max="8" width="13.125" style="18" customWidth="1"/>
    <col min="9" max="16384" width="9.125" style="18" customWidth="1"/>
  </cols>
  <sheetData>
    <row r="1" spans="1:32" s="16" customFormat="1" ht="18">
      <c r="A1" s="14" t="s">
        <v>8</v>
      </c>
      <c r="B1" s="15"/>
      <c r="C1" s="10"/>
      <c r="E1" s="15"/>
      <c r="F1" s="15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16" customFormat="1" ht="5.25" customHeight="1">
      <c r="B2" s="15"/>
      <c r="C2" s="10"/>
      <c r="D2" s="19"/>
      <c r="E2" s="15"/>
      <c r="F2" s="15"/>
      <c r="G2" s="15"/>
      <c r="H2" s="1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6" customFormat="1" ht="25.5">
      <c r="A3" s="4" t="s">
        <v>9</v>
      </c>
      <c r="B3" s="3" t="s">
        <v>0</v>
      </c>
      <c r="C3" s="4" t="s">
        <v>1</v>
      </c>
      <c r="D3" s="5" t="s">
        <v>2</v>
      </c>
      <c r="E3" s="4" t="s">
        <v>3</v>
      </c>
      <c r="F3" s="4" t="s">
        <v>4</v>
      </c>
      <c r="G3" s="4" t="s">
        <v>5</v>
      </c>
      <c r="H3" s="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8" ht="33" customHeight="1">
      <c r="A4" s="6" t="s">
        <v>10</v>
      </c>
      <c r="B4" s="10" t="s">
        <v>6</v>
      </c>
      <c r="C4" s="11">
        <v>4</v>
      </c>
      <c r="D4" s="2"/>
      <c r="E4" s="2">
        <f>C4*D4</f>
        <v>0</v>
      </c>
      <c r="F4" s="12"/>
      <c r="G4" s="12">
        <f>C4*F4</f>
        <v>0</v>
      </c>
      <c r="H4" s="20"/>
    </row>
    <row r="5" spans="1:8" ht="45" customHeight="1">
      <c r="A5" s="6" t="s">
        <v>11</v>
      </c>
      <c r="B5" s="10" t="s">
        <v>6</v>
      </c>
      <c r="C5" s="11">
        <v>2</v>
      </c>
      <c r="D5" s="2"/>
      <c r="E5" s="2">
        <f aca="true" t="shared" si="0" ref="E5:E29">C5*D5</f>
        <v>0</v>
      </c>
      <c r="F5" s="12"/>
      <c r="G5" s="12">
        <f aca="true" t="shared" si="1" ref="G5:G29">C5*F5</f>
        <v>0</v>
      </c>
      <c r="H5" s="20"/>
    </row>
    <row r="6" spans="1:8" ht="47.25" customHeight="1">
      <c r="A6" s="6" t="s">
        <v>12</v>
      </c>
      <c r="B6" s="10" t="s">
        <v>6</v>
      </c>
      <c r="C6" s="11">
        <v>2</v>
      </c>
      <c r="D6" s="2"/>
      <c r="E6" s="2">
        <f t="shared" si="0"/>
        <v>0</v>
      </c>
      <c r="F6" s="12"/>
      <c r="G6" s="12">
        <f t="shared" si="1"/>
        <v>0</v>
      </c>
      <c r="H6" s="20"/>
    </row>
    <row r="7" spans="1:8" ht="19.5" customHeight="1">
      <c r="A7" s="6" t="s">
        <v>21</v>
      </c>
      <c r="B7" s="10" t="s">
        <v>13</v>
      </c>
      <c r="C7" s="11">
        <v>8</v>
      </c>
      <c r="D7" s="2"/>
      <c r="E7" s="2">
        <f t="shared" si="0"/>
        <v>0</v>
      </c>
      <c r="F7" s="12"/>
      <c r="G7" s="12">
        <f t="shared" si="1"/>
        <v>0</v>
      </c>
      <c r="H7" s="20"/>
    </row>
    <row r="8" spans="1:8" ht="19.5" customHeight="1">
      <c r="A8" s="6" t="s">
        <v>50</v>
      </c>
      <c r="B8" s="10" t="s">
        <v>13</v>
      </c>
      <c r="C8" s="11">
        <v>8</v>
      </c>
      <c r="D8" s="2"/>
      <c r="E8" s="2">
        <f t="shared" si="0"/>
        <v>0</v>
      </c>
      <c r="F8" s="12"/>
      <c r="G8" s="12">
        <f t="shared" si="1"/>
        <v>0</v>
      </c>
      <c r="H8" s="20"/>
    </row>
    <row r="9" spans="1:8" ht="19.5" customHeight="1">
      <c r="A9" s="6" t="s">
        <v>22</v>
      </c>
      <c r="B9" s="10" t="s">
        <v>13</v>
      </c>
      <c r="C9" s="11">
        <v>45</v>
      </c>
      <c r="D9" s="2"/>
      <c r="E9" s="2">
        <f t="shared" si="0"/>
        <v>0</v>
      </c>
      <c r="F9" s="12"/>
      <c r="G9" s="12">
        <f t="shared" si="1"/>
        <v>0</v>
      </c>
      <c r="H9" s="20"/>
    </row>
    <row r="10" spans="1:8" ht="19.5" customHeight="1">
      <c r="A10" s="6" t="s">
        <v>23</v>
      </c>
      <c r="B10" s="10" t="s">
        <v>13</v>
      </c>
      <c r="C10" s="11">
        <v>20</v>
      </c>
      <c r="D10" s="2"/>
      <c r="E10" s="2">
        <f t="shared" si="0"/>
        <v>0</v>
      </c>
      <c r="F10" s="12"/>
      <c r="G10" s="12">
        <f t="shared" si="1"/>
        <v>0</v>
      </c>
      <c r="H10" s="20"/>
    </row>
    <row r="11" spans="1:8" ht="19.5" customHeight="1">
      <c r="A11" s="6" t="s">
        <v>42</v>
      </c>
      <c r="B11" s="10" t="s">
        <v>13</v>
      </c>
      <c r="C11" s="11">
        <v>10</v>
      </c>
      <c r="D11" s="2"/>
      <c r="E11" s="2">
        <f t="shared" si="0"/>
        <v>0</v>
      </c>
      <c r="F11" s="12"/>
      <c r="G11" s="12">
        <f t="shared" si="1"/>
        <v>0</v>
      </c>
      <c r="H11" s="20"/>
    </row>
    <row r="12" spans="1:8" ht="19.5" customHeight="1">
      <c r="A12" s="6" t="s">
        <v>41</v>
      </c>
      <c r="B12" s="10" t="s">
        <v>13</v>
      </c>
      <c r="C12" s="11">
        <v>35</v>
      </c>
      <c r="D12" s="2"/>
      <c r="E12" s="2">
        <f t="shared" si="0"/>
        <v>0</v>
      </c>
      <c r="F12" s="12"/>
      <c r="G12" s="12">
        <f t="shared" si="1"/>
        <v>0</v>
      </c>
      <c r="H12" s="20"/>
    </row>
    <row r="13" spans="1:8" ht="19.5" customHeight="1">
      <c r="A13" s="6" t="s">
        <v>37</v>
      </c>
      <c r="B13" s="10" t="s">
        <v>13</v>
      </c>
      <c r="C13" s="11">
        <v>15</v>
      </c>
      <c r="D13" s="2"/>
      <c r="E13" s="2">
        <f t="shared" si="0"/>
        <v>0</v>
      </c>
      <c r="F13" s="12"/>
      <c r="G13" s="12">
        <f t="shared" si="1"/>
        <v>0</v>
      </c>
      <c r="H13" s="20"/>
    </row>
    <row r="14" spans="1:8" ht="19.5" customHeight="1">
      <c r="A14" s="6" t="s">
        <v>46</v>
      </c>
      <c r="B14" s="10" t="s">
        <v>6</v>
      </c>
      <c r="C14" s="11">
        <v>1</v>
      </c>
      <c r="D14" s="2"/>
      <c r="E14" s="2">
        <f t="shared" si="0"/>
        <v>0</v>
      </c>
      <c r="F14" s="12"/>
      <c r="G14" s="12">
        <f t="shared" si="1"/>
        <v>0</v>
      </c>
      <c r="H14" s="20"/>
    </row>
    <row r="15" spans="1:8" ht="33" customHeight="1">
      <c r="A15" s="6" t="s">
        <v>49</v>
      </c>
      <c r="B15" s="10" t="s">
        <v>6</v>
      </c>
      <c r="C15" s="11">
        <v>120</v>
      </c>
      <c r="D15" s="2"/>
      <c r="E15" s="2">
        <f t="shared" si="0"/>
        <v>0</v>
      </c>
      <c r="F15" s="12"/>
      <c r="G15" s="12">
        <f t="shared" si="1"/>
        <v>0</v>
      </c>
      <c r="H15" s="20"/>
    </row>
    <row r="16" spans="1:8" ht="33" customHeight="1">
      <c r="A16" s="6" t="s">
        <v>51</v>
      </c>
      <c r="B16" s="10" t="s">
        <v>6</v>
      </c>
      <c r="C16" s="11">
        <v>24</v>
      </c>
      <c r="D16" s="2"/>
      <c r="E16" s="2">
        <f t="shared" si="0"/>
        <v>0</v>
      </c>
      <c r="F16" s="12"/>
      <c r="G16" s="12">
        <f t="shared" si="1"/>
        <v>0</v>
      </c>
      <c r="H16" s="20"/>
    </row>
    <row r="17" spans="1:8" ht="19.5" customHeight="1">
      <c r="A17" s="6" t="s">
        <v>47</v>
      </c>
      <c r="B17" s="10" t="s">
        <v>48</v>
      </c>
      <c r="C17" s="11">
        <v>0.2</v>
      </c>
      <c r="D17" s="2"/>
      <c r="E17" s="2">
        <f t="shared" si="0"/>
        <v>0</v>
      </c>
      <c r="F17" s="12"/>
      <c r="G17" s="12">
        <f t="shared" si="1"/>
        <v>0</v>
      </c>
      <c r="H17" s="20"/>
    </row>
    <row r="18" spans="1:8" ht="105" customHeight="1">
      <c r="A18" s="9" t="s">
        <v>44</v>
      </c>
      <c r="B18" s="10" t="s">
        <v>6</v>
      </c>
      <c r="C18" s="11">
        <v>1</v>
      </c>
      <c r="D18" s="2"/>
      <c r="E18" s="2">
        <f t="shared" si="0"/>
        <v>0</v>
      </c>
      <c r="F18" s="12"/>
      <c r="G18" s="12">
        <f t="shared" si="1"/>
        <v>0</v>
      </c>
      <c r="H18" s="20"/>
    </row>
    <row r="19" spans="1:8" ht="90.75" customHeight="1">
      <c r="A19" s="9" t="s">
        <v>45</v>
      </c>
      <c r="B19" s="10" t="s">
        <v>6</v>
      </c>
      <c r="C19" s="11">
        <v>1</v>
      </c>
      <c r="D19" s="2"/>
      <c r="E19" s="2">
        <f t="shared" si="0"/>
        <v>0</v>
      </c>
      <c r="F19" s="12"/>
      <c r="G19" s="12">
        <f t="shared" si="1"/>
        <v>0</v>
      </c>
      <c r="H19" s="20"/>
    </row>
    <row r="20" spans="1:8" ht="19.5" customHeight="1">
      <c r="A20" s="6" t="s">
        <v>14</v>
      </c>
      <c r="B20" s="10" t="s">
        <v>6</v>
      </c>
      <c r="C20" s="11">
        <v>6</v>
      </c>
      <c r="D20" s="2"/>
      <c r="E20" s="2">
        <f t="shared" si="0"/>
        <v>0</v>
      </c>
      <c r="F20" s="12"/>
      <c r="G20" s="12">
        <f t="shared" si="1"/>
        <v>0</v>
      </c>
      <c r="H20" s="20"/>
    </row>
    <row r="21" spans="1:8" ht="19.5" customHeight="1">
      <c r="A21" s="6" t="s">
        <v>43</v>
      </c>
      <c r="B21" s="10" t="s">
        <v>6</v>
      </c>
      <c r="C21" s="11">
        <v>8</v>
      </c>
      <c r="D21" s="2"/>
      <c r="E21" s="2">
        <f t="shared" si="0"/>
        <v>0</v>
      </c>
      <c r="F21" s="12"/>
      <c r="G21" s="12">
        <f t="shared" si="1"/>
        <v>0</v>
      </c>
      <c r="H21" s="20"/>
    </row>
    <row r="22" spans="1:8" ht="19.5" customHeight="1">
      <c r="A22" s="6" t="s">
        <v>15</v>
      </c>
      <c r="B22" s="10" t="s">
        <v>6</v>
      </c>
      <c r="C22" s="11">
        <v>4</v>
      </c>
      <c r="D22" s="2"/>
      <c r="E22" s="2">
        <f t="shared" si="0"/>
        <v>0</v>
      </c>
      <c r="F22" s="12"/>
      <c r="G22" s="12">
        <f t="shared" si="1"/>
        <v>0</v>
      </c>
      <c r="H22" s="20"/>
    </row>
    <row r="23" spans="1:8" ht="19.5" customHeight="1">
      <c r="A23" s="6" t="s">
        <v>52</v>
      </c>
      <c r="B23" s="10" t="s">
        <v>6</v>
      </c>
      <c r="C23" s="11">
        <v>2</v>
      </c>
      <c r="D23" s="2"/>
      <c r="E23" s="2">
        <f t="shared" si="0"/>
        <v>0</v>
      </c>
      <c r="F23" s="12"/>
      <c r="G23" s="12">
        <f t="shared" si="1"/>
        <v>0</v>
      </c>
      <c r="H23" s="20"/>
    </row>
    <row r="24" spans="1:8" ht="19.5" customHeight="1">
      <c r="A24" s="6" t="s">
        <v>38</v>
      </c>
      <c r="B24" s="10" t="s">
        <v>6</v>
      </c>
      <c r="C24" s="11">
        <v>1</v>
      </c>
      <c r="D24" s="2"/>
      <c r="E24" s="2">
        <f t="shared" si="0"/>
        <v>0</v>
      </c>
      <c r="F24" s="12"/>
      <c r="G24" s="12">
        <f t="shared" si="1"/>
        <v>0</v>
      </c>
      <c r="H24" s="20"/>
    </row>
    <row r="25" spans="1:8" ht="19.5" customHeight="1">
      <c r="A25" s="6" t="s">
        <v>18</v>
      </c>
      <c r="B25" s="10" t="s">
        <v>6</v>
      </c>
      <c r="C25" s="11">
        <v>1</v>
      </c>
      <c r="D25" s="2"/>
      <c r="E25" s="2">
        <f t="shared" si="0"/>
        <v>0</v>
      </c>
      <c r="F25" s="12"/>
      <c r="G25" s="12">
        <f t="shared" si="1"/>
        <v>0</v>
      </c>
      <c r="H25" s="20"/>
    </row>
    <row r="26" spans="1:8" ht="19.5" customHeight="1">
      <c r="A26" s="6" t="s">
        <v>19</v>
      </c>
      <c r="B26" s="10" t="s">
        <v>6</v>
      </c>
      <c r="C26" s="11">
        <v>1</v>
      </c>
      <c r="D26" s="2"/>
      <c r="E26" s="2">
        <f t="shared" si="0"/>
        <v>0</v>
      </c>
      <c r="F26" s="12"/>
      <c r="G26" s="12">
        <f t="shared" si="1"/>
        <v>0</v>
      </c>
      <c r="H26" s="20"/>
    </row>
    <row r="27" spans="1:8" ht="19.5" customHeight="1">
      <c r="A27" s="6" t="s">
        <v>39</v>
      </c>
      <c r="B27" s="10" t="s">
        <v>6</v>
      </c>
      <c r="C27" s="11">
        <v>1</v>
      </c>
      <c r="D27" s="2"/>
      <c r="E27" s="2">
        <f t="shared" si="0"/>
        <v>0</v>
      </c>
      <c r="F27" s="12"/>
      <c r="G27" s="12">
        <f t="shared" si="1"/>
        <v>0</v>
      </c>
      <c r="H27" s="20"/>
    </row>
    <row r="28" spans="1:8" ht="19.5" customHeight="1">
      <c r="A28" s="6" t="s">
        <v>20</v>
      </c>
      <c r="B28" s="10" t="s">
        <v>6</v>
      </c>
      <c r="C28" s="11">
        <v>1</v>
      </c>
      <c r="D28" s="2"/>
      <c r="E28" s="2">
        <f t="shared" si="0"/>
        <v>0</v>
      </c>
      <c r="F28" s="12"/>
      <c r="G28" s="12">
        <f t="shared" si="1"/>
        <v>0</v>
      </c>
      <c r="H28" s="20"/>
    </row>
    <row r="29" spans="1:8" ht="19.5" customHeight="1">
      <c r="A29" s="6" t="s">
        <v>40</v>
      </c>
      <c r="B29" s="10" t="s">
        <v>6</v>
      </c>
      <c r="C29" s="11">
        <v>1</v>
      </c>
      <c r="D29" s="2"/>
      <c r="E29" s="2">
        <f t="shared" si="0"/>
        <v>0</v>
      </c>
      <c r="F29" s="12"/>
      <c r="G29" s="12">
        <f t="shared" si="1"/>
        <v>0</v>
      </c>
      <c r="H29" s="20"/>
    </row>
    <row r="30" spans="1:8" ht="7.5" customHeight="1">
      <c r="A30" s="6"/>
      <c r="C30" s="11"/>
      <c r="D30" s="18"/>
      <c r="F30" s="12"/>
      <c r="G30" s="12"/>
      <c r="H30" s="20"/>
    </row>
    <row r="31" spans="1:8" ht="21.75" customHeight="1">
      <c r="A31" s="22" t="s">
        <v>7</v>
      </c>
      <c r="C31" s="11"/>
      <c r="D31" s="2"/>
      <c r="E31" s="23">
        <f>SUM(E4:E30)</f>
        <v>0</v>
      </c>
      <c r="F31" s="23"/>
      <c r="G31" s="23">
        <f>SUM(G4:G30)</f>
        <v>0</v>
      </c>
      <c r="H31" s="20"/>
    </row>
    <row r="32" spans="1:8" ht="21.75" customHeight="1">
      <c r="A32" s="6"/>
      <c r="C32" s="11"/>
      <c r="D32" s="2"/>
      <c r="E32" s="22"/>
      <c r="F32" s="22"/>
      <c r="G32" s="22"/>
      <c r="H32" s="20"/>
    </row>
    <row r="33" spans="2:4" ht="12.75">
      <c r="B33" s="18"/>
      <c r="C33" s="18"/>
      <c r="D33" s="18"/>
    </row>
    <row r="34" spans="2:4" ht="12.75">
      <c r="B34" s="18"/>
      <c r="C34" s="18"/>
      <c r="D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39" spans="2:4" ht="12.75">
      <c r="B39" s="18"/>
      <c r="C39" s="18"/>
      <c r="D39" s="18"/>
    </row>
    <row r="40" spans="2:4" ht="12.75">
      <c r="B40" s="18"/>
      <c r="C40" s="18"/>
      <c r="D40" s="18"/>
    </row>
    <row r="41" spans="2:4" ht="12.75">
      <c r="B41" s="18"/>
      <c r="C41" s="18"/>
      <c r="D41" s="18"/>
    </row>
    <row r="42" spans="2:4" ht="12.75">
      <c r="B42" s="18"/>
      <c r="C42" s="18"/>
      <c r="D42" s="18"/>
    </row>
    <row r="43" spans="2:4" ht="12.75">
      <c r="B43" s="18"/>
      <c r="C43" s="18"/>
      <c r="D43" s="18"/>
    </row>
    <row r="44" spans="2:4" ht="12.75">
      <c r="B44" s="18"/>
      <c r="C44" s="18"/>
      <c r="D44" s="18"/>
    </row>
    <row r="45" spans="2:4" ht="12.75">
      <c r="B45" s="18"/>
      <c r="C45" s="18"/>
      <c r="D45" s="18"/>
    </row>
    <row r="46" spans="2:4" ht="12.75">
      <c r="B46" s="18"/>
      <c r="C46" s="18"/>
      <c r="D46" s="18"/>
    </row>
    <row r="47" spans="2:4" ht="12.75">
      <c r="B47" s="18"/>
      <c r="C47" s="18"/>
      <c r="D47" s="18"/>
    </row>
    <row r="48" spans="2:4" ht="12.75">
      <c r="B48" s="18"/>
      <c r="C48" s="18"/>
      <c r="D48" s="18"/>
    </row>
    <row r="49" spans="2:4" ht="12.75">
      <c r="B49" s="18"/>
      <c r="C49" s="18"/>
      <c r="D49" s="18"/>
    </row>
    <row r="50" spans="2:4" ht="12.75">
      <c r="B50" s="18"/>
      <c r="C50" s="18"/>
      <c r="D50" s="18"/>
    </row>
    <row r="51" spans="2:4" ht="12.75">
      <c r="B51" s="18"/>
      <c r="C51" s="18"/>
      <c r="D51" s="18"/>
    </row>
    <row r="52" spans="2:4" ht="12.75">
      <c r="B52" s="18"/>
      <c r="C52" s="18"/>
      <c r="D52" s="18"/>
    </row>
    <row r="53" spans="2:4" ht="12.75">
      <c r="B53" s="18"/>
      <c r="C53" s="18"/>
      <c r="D53" s="18"/>
    </row>
    <row r="54" spans="2:4" ht="12.75">
      <c r="B54" s="18"/>
      <c r="C54" s="18"/>
      <c r="D54" s="18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3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3.625" style="8" customWidth="1"/>
    <col min="2" max="2" width="9.125" style="8" customWidth="1"/>
    <col min="3" max="3" width="9.625" style="8" bestFit="1" customWidth="1"/>
    <col min="4" max="4" width="13.25390625" style="8" customWidth="1"/>
    <col min="5" max="5" width="13.375" style="8" customWidth="1"/>
    <col min="6" max="6" width="10.625" style="8" customWidth="1"/>
    <col min="7" max="7" width="13.375" style="8" customWidth="1"/>
    <col min="8" max="16384" width="9.125" style="8" customWidth="1"/>
  </cols>
  <sheetData>
    <row r="1" spans="1:5" ht="18">
      <c r="A1" s="103" t="s">
        <v>55</v>
      </c>
      <c r="B1" s="104" t="s">
        <v>0</v>
      </c>
      <c r="C1" s="104" t="s">
        <v>1</v>
      </c>
      <c r="D1" s="104" t="s">
        <v>2</v>
      </c>
      <c r="E1" s="104" t="s">
        <v>3</v>
      </c>
    </row>
    <row r="2" spans="1:5" ht="5.25" customHeight="1">
      <c r="A2" s="105"/>
      <c r="B2" s="7"/>
      <c r="C2" s="7"/>
      <c r="D2" s="106"/>
      <c r="E2" s="107"/>
    </row>
    <row r="3" spans="1:5" ht="18.75" customHeight="1">
      <c r="A3" s="108" t="s">
        <v>56</v>
      </c>
      <c r="B3" s="109" t="s">
        <v>6</v>
      </c>
      <c r="C3" s="109">
        <v>1</v>
      </c>
      <c r="D3" s="110"/>
      <c r="E3" s="110">
        <f>C3*D3</f>
        <v>0</v>
      </c>
    </row>
    <row r="4" spans="1:5" ht="18.75" customHeight="1">
      <c r="A4" s="108" t="s">
        <v>53</v>
      </c>
      <c r="B4" s="109" t="s">
        <v>6</v>
      </c>
      <c r="C4" s="109">
        <v>3</v>
      </c>
      <c r="D4" s="110"/>
      <c r="E4" s="110">
        <f aca="true" t="shared" si="0" ref="E4:E16">C4*D4</f>
        <v>0</v>
      </c>
    </row>
    <row r="5" spans="1:5" ht="18.75" customHeight="1">
      <c r="A5" s="108" t="s">
        <v>54</v>
      </c>
      <c r="B5" s="109" t="s">
        <v>6</v>
      </c>
      <c r="C5" s="109">
        <v>1</v>
      </c>
      <c r="D5" s="110"/>
      <c r="E5" s="110">
        <f t="shared" si="0"/>
        <v>0</v>
      </c>
    </row>
    <row r="6" spans="1:5" ht="18.75" customHeight="1">
      <c r="A6" s="108" t="s">
        <v>32</v>
      </c>
      <c r="B6" s="109" t="s">
        <v>6</v>
      </c>
      <c r="C6" s="109">
        <v>1</v>
      </c>
      <c r="D6" s="110"/>
      <c r="E6" s="110">
        <f t="shared" si="0"/>
        <v>0</v>
      </c>
    </row>
    <row r="7" spans="1:5" ht="18.75" customHeight="1">
      <c r="A7" s="108" t="s">
        <v>34</v>
      </c>
      <c r="B7" s="109" t="s">
        <v>6</v>
      </c>
      <c r="C7" s="109">
        <v>1</v>
      </c>
      <c r="D7" s="110"/>
      <c r="E7" s="110">
        <f t="shared" si="0"/>
        <v>0</v>
      </c>
    </row>
    <row r="8" spans="1:5" ht="18.75" customHeight="1">
      <c r="A8" s="108" t="s">
        <v>57</v>
      </c>
      <c r="B8" s="109" t="s">
        <v>6</v>
      </c>
      <c r="C8" s="109">
        <v>1</v>
      </c>
      <c r="D8" s="110"/>
      <c r="E8" s="110">
        <f t="shared" si="0"/>
        <v>0</v>
      </c>
    </row>
    <row r="9" spans="1:5" ht="18.75" customHeight="1">
      <c r="A9" s="108" t="s">
        <v>58</v>
      </c>
      <c r="B9" s="109" t="s">
        <v>6</v>
      </c>
      <c r="C9" s="109">
        <v>1</v>
      </c>
      <c r="D9" s="110"/>
      <c r="E9" s="110">
        <f t="shared" si="0"/>
        <v>0</v>
      </c>
    </row>
    <row r="10" spans="1:5" ht="18.75" customHeight="1">
      <c r="A10" s="108" t="s">
        <v>59</v>
      </c>
      <c r="B10" s="109" t="s">
        <v>6</v>
      </c>
      <c r="C10" s="109">
        <v>1</v>
      </c>
      <c r="D10" s="110"/>
      <c r="E10" s="110">
        <f t="shared" si="0"/>
        <v>0</v>
      </c>
    </row>
    <row r="11" spans="1:5" ht="18.75" customHeight="1">
      <c r="A11" s="108" t="s">
        <v>29</v>
      </c>
      <c r="B11" s="109" t="s">
        <v>6</v>
      </c>
      <c r="C11" s="109">
        <v>0.5</v>
      </c>
      <c r="D11" s="110"/>
      <c r="E11" s="110">
        <f t="shared" si="0"/>
        <v>0</v>
      </c>
    </row>
    <row r="12" spans="1:5" ht="18.75" customHeight="1">
      <c r="A12" s="108" t="s">
        <v>24</v>
      </c>
      <c r="B12" s="109" t="s">
        <v>6</v>
      </c>
      <c r="C12" s="109">
        <v>10</v>
      </c>
      <c r="D12" s="110"/>
      <c r="E12" s="110">
        <f t="shared" si="0"/>
        <v>0</v>
      </c>
    </row>
    <row r="13" spans="1:5" ht="18.75" customHeight="1">
      <c r="A13" s="108" t="s">
        <v>33</v>
      </c>
      <c r="B13" s="109" t="s">
        <v>6</v>
      </c>
      <c r="C13" s="109">
        <v>3</v>
      </c>
      <c r="D13" s="110"/>
      <c r="E13" s="110">
        <f t="shared" si="0"/>
        <v>0</v>
      </c>
    </row>
    <row r="14" spans="1:5" ht="18.75" customHeight="1">
      <c r="A14" s="108" t="s">
        <v>30</v>
      </c>
      <c r="B14" s="109" t="s">
        <v>6</v>
      </c>
      <c r="C14" s="109">
        <v>3</v>
      </c>
      <c r="D14" s="110"/>
      <c r="E14" s="110">
        <f t="shared" si="0"/>
        <v>0</v>
      </c>
    </row>
    <row r="15" spans="1:5" ht="18.75" customHeight="1">
      <c r="A15" s="108" t="s">
        <v>31</v>
      </c>
      <c r="B15" s="109" t="s">
        <v>6</v>
      </c>
      <c r="C15" s="109">
        <v>3</v>
      </c>
      <c r="D15" s="110"/>
      <c r="E15" s="110">
        <f t="shared" si="0"/>
        <v>0</v>
      </c>
    </row>
    <row r="16" spans="1:5" ht="18.75" customHeight="1">
      <c r="A16" s="108" t="s">
        <v>25</v>
      </c>
      <c r="B16" s="109" t="s">
        <v>6</v>
      </c>
      <c r="C16" s="109">
        <v>15</v>
      </c>
      <c r="D16" s="110"/>
      <c r="E16" s="110">
        <f t="shared" si="0"/>
        <v>0</v>
      </c>
    </row>
    <row r="17" spans="1:5" ht="18.75" customHeight="1">
      <c r="A17" s="111" t="s">
        <v>26</v>
      </c>
      <c r="B17" s="112"/>
      <c r="C17" s="112"/>
      <c r="D17" s="113"/>
      <c r="E17" s="114">
        <f>SUM(E3:E16)</f>
        <v>0</v>
      </c>
    </row>
    <row r="18" spans="1:5" ht="5.25" customHeight="1">
      <c r="A18" s="105"/>
      <c r="B18" s="7"/>
      <c r="C18" s="7"/>
      <c r="D18" s="106"/>
      <c r="E18" s="107"/>
    </row>
    <row r="19" spans="1:5" ht="18.75" customHeight="1">
      <c r="A19" s="108" t="s">
        <v>27</v>
      </c>
      <c r="B19" s="109" t="s">
        <v>16</v>
      </c>
      <c r="C19" s="109">
        <v>10</v>
      </c>
      <c r="D19" s="110"/>
      <c r="E19" s="110">
        <f>C19*D19</f>
        <v>0</v>
      </c>
    </row>
    <row r="20" spans="1:5" ht="18.75" customHeight="1">
      <c r="A20" s="108" t="s">
        <v>28</v>
      </c>
      <c r="B20" s="109" t="s">
        <v>16</v>
      </c>
      <c r="C20" s="109">
        <v>30</v>
      </c>
      <c r="D20" s="110"/>
      <c r="E20" s="110">
        <f>C20*D20</f>
        <v>0</v>
      </c>
    </row>
    <row r="21" spans="1:5" s="13" customFormat="1" ht="16.5" customHeight="1">
      <c r="A21" s="115" t="s">
        <v>7</v>
      </c>
      <c r="B21" s="116"/>
      <c r="C21" s="116"/>
      <c r="D21" s="117"/>
      <c r="E21" s="118">
        <f>SUM(E19:E20)+E17</f>
        <v>0</v>
      </c>
    </row>
    <row r="26" spans="1:5" ht="18">
      <c r="A26" s="103" t="s">
        <v>60</v>
      </c>
      <c r="B26" s="104" t="s">
        <v>0</v>
      </c>
      <c r="C26" s="104" t="s">
        <v>1</v>
      </c>
      <c r="D26" s="104" t="s">
        <v>2</v>
      </c>
      <c r="E26" s="104" t="s">
        <v>3</v>
      </c>
    </row>
    <row r="27" spans="1:5" ht="5.25" customHeight="1">
      <c r="A27" s="105"/>
      <c r="B27" s="7"/>
      <c r="C27" s="7"/>
      <c r="D27" s="106"/>
      <c r="E27" s="107"/>
    </row>
    <row r="28" spans="1:5" ht="18.75" customHeight="1">
      <c r="A28" s="108" t="s">
        <v>61</v>
      </c>
      <c r="B28" s="109" t="s">
        <v>6</v>
      </c>
      <c r="C28" s="109">
        <v>1</v>
      </c>
      <c r="D28" s="110"/>
      <c r="E28" s="110">
        <f aca="true" t="shared" si="1" ref="E28:E33">C28*D28</f>
        <v>0</v>
      </c>
    </row>
    <row r="29" spans="1:5" ht="18.75" customHeight="1">
      <c r="A29" s="108" t="s">
        <v>62</v>
      </c>
      <c r="B29" s="109" t="s">
        <v>6</v>
      </c>
      <c r="C29" s="109">
        <v>1</v>
      </c>
      <c r="D29" s="110"/>
      <c r="E29" s="110">
        <f t="shared" si="1"/>
        <v>0</v>
      </c>
    </row>
    <row r="30" spans="1:5" ht="18.75" customHeight="1">
      <c r="A30" s="108" t="s">
        <v>63</v>
      </c>
      <c r="B30" s="109" t="s">
        <v>6</v>
      </c>
      <c r="C30" s="109">
        <v>1</v>
      </c>
      <c r="D30" s="110"/>
      <c r="E30" s="110">
        <f t="shared" si="1"/>
        <v>0</v>
      </c>
    </row>
    <row r="31" spans="1:5" ht="18.75" customHeight="1">
      <c r="A31" s="108" t="s">
        <v>29</v>
      </c>
      <c r="B31" s="109" t="s">
        <v>6</v>
      </c>
      <c r="C31" s="109">
        <v>0.25</v>
      </c>
      <c r="D31" s="110"/>
      <c r="E31" s="110">
        <f t="shared" si="1"/>
        <v>0</v>
      </c>
    </row>
    <row r="32" spans="1:5" ht="18.75" customHeight="1">
      <c r="A32" s="108" t="s">
        <v>30</v>
      </c>
      <c r="B32" s="109" t="s">
        <v>6</v>
      </c>
      <c r="C32" s="109">
        <v>12</v>
      </c>
      <c r="D32" s="110"/>
      <c r="E32" s="110">
        <f t="shared" si="1"/>
        <v>0</v>
      </c>
    </row>
    <row r="33" spans="1:5" ht="18.75" customHeight="1">
      <c r="A33" s="108" t="s">
        <v>25</v>
      </c>
      <c r="B33" s="109" t="s">
        <v>6</v>
      </c>
      <c r="C33" s="109">
        <v>6</v>
      </c>
      <c r="D33" s="110"/>
      <c r="E33" s="110">
        <f t="shared" si="1"/>
        <v>0</v>
      </c>
    </row>
    <row r="34" spans="1:5" ht="18" customHeight="1">
      <c r="A34" s="111" t="s">
        <v>26</v>
      </c>
      <c r="B34" s="112"/>
      <c r="C34" s="112"/>
      <c r="D34" s="113"/>
      <c r="E34" s="114">
        <f>SUM(E28:E33)</f>
        <v>0</v>
      </c>
    </row>
    <row r="35" spans="1:5" ht="5.25" customHeight="1">
      <c r="A35" s="105"/>
      <c r="B35" s="7"/>
      <c r="C35" s="7"/>
      <c r="D35" s="106"/>
      <c r="E35" s="107"/>
    </row>
    <row r="36" spans="1:5" ht="18.75" customHeight="1">
      <c r="A36" s="108" t="s">
        <v>27</v>
      </c>
      <c r="B36" s="109" t="s">
        <v>16</v>
      </c>
      <c r="C36" s="109">
        <v>10</v>
      </c>
      <c r="D36" s="110"/>
      <c r="E36" s="110">
        <f>C36*D36</f>
        <v>0</v>
      </c>
    </row>
    <row r="37" spans="1:5" ht="18.75" customHeight="1">
      <c r="A37" s="108" t="s">
        <v>28</v>
      </c>
      <c r="B37" s="109" t="s">
        <v>16</v>
      </c>
      <c r="C37" s="109">
        <v>30</v>
      </c>
      <c r="D37" s="110"/>
      <c r="E37" s="110">
        <f>C37*D37</f>
        <v>0</v>
      </c>
    </row>
    <row r="38" spans="1:5" s="13" customFormat="1" ht="16.5" customHeight="1">
      <c r="A38" s="115" t="s">
        <v>7</v>
      </c>
      <c r="B38" s="116"/>
      <c r="C38" s="116"/>
      <c r="D38" s="117"/>
      <c r="E38" s="118">
        <f>SUM(E36:E37)+E34</f>
        <v>0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3.25390625" style="160" customWidth="1"/>
    <col min="2" max="2" width="10.25390625" style="161" customWidth="1"/>
    <col min="3" max="3" width="42.75390625" style="161" customWidth="1"/>
    <col min="4" max="4" width="4.75390625" style="161" customWidth="1"/>
    <col min="5" max="5" width="9.75390625" style="162" customWidth="1"/>
    <col min="6" max="6" width="9.875" style="163" customWidth="1"/>
    <col min="7" max="7" width="11.875" style="163" customWidth="1"/>
    <col min="8" max="8" width="7.375" style="162" bestFit="1" customWidth="1"/>
    <col min="9" max="16384" width="9.00390625" style="164" customWidth="1"/>
  </cols>
  <sheetData>
    <row r="1" spans="1:8" s="121" customFormat="1" ht="17.25" customHeight="1">
      <c r="A1" s="119" t="s">
        <v>94</v>
      </c>
      <c r="B1" s="120"/>
      <c r="C1" s="120"/>
      <c r="D1" s="120"/>
      <c r="E1" s="120"/>
      <c r="F1" s="120"/>
      <c r="G1" s="120"/>
      <c r="H1" s="120"/>
    </row>
    <row r="2" spans="1:8" s="121" customFormat="1" ht="12.75" customHeight="1">
      <c r="A2" s="122" t="s">
        <v>95</v>
      </c>
      <c r="B2" s="120"/>
      <c r="C2" s="120"/>
      <c r="D2" s="120"/>
      <c r="E2" s="120"/>
      <c r="F2" s="120"/>
      <c r="G2" s="120"/>
      <c r="H2" s="120"/>
    </row>
    <row r="3" spans="1:8" s="121" customFormat="1" ht="12.75" customHeight="1">
      <c r="A3" s="123" t="s">
        <v>96</v>
      </c>
      <c r="B3" s="120"/>
      <c r="C3" s="120"/>
      <c r="D3" s="120"/>
      <c r="E3" s="124" t="s">
        <v>97</v>
      </c>
      <c r="F3" s="120"/>
      <c r="G3" s="120"/>
      <c r="H3" s="120"/>
    </row>
    <row r="4" spans="1:8" s="121" customFormat="1" ht="12.75" customHeight="1">
      <c r="A4" s="123"/>
      <c r="B4" s="120"/>
      <c r="C4" s="123"/>
      <c r="D4" s="120"/>
      <c r="E4" s="124" t="s">
        <v>98</v>
      </c>
      <c r="F4" s="120"/>
      <c r="G4" s="120"/>
      <c r="H4" s="120"/>
    </row>
    <row r="5" spans="1:8" s="121" customFormat="1" ht="12.75" customHeight="1">
      <c r="A5" s="124" t="s">
        <v>99</v>
      </c>
      <c r="B5" s="120"/>
      <c r="C5" s="120"/>
      <c r="D5" s="120"/>
      <c r="E5" s="124" t="s">
        <v>100</v>
      </c>
      <c r="F5" s="120"/>
      <c r="G5" s="120"/>
      <c r="H5" s="120"/>
    </row>
    <row r="6" spans="1:8" s="121" customFormat="1" ht="12.75" customHeight="1">
      <c r="A6" s="124" t="s">
        <v>101</v>
      </c>
      <c r="B6" s="120"/>
      <c r="C6" s="120"/>
      <c r="D6" s="120"/>
      <c r="E6" s="124" t="s">
        <v>102</v>
      </c>
      <c r="F6" s="120"/>
      <c r="G6" s="120"/>
      <c r="H6" s="120"/>
    </row>
    <row r="7" spans="1:8" s="121" customFormat="1" ht="6" customHeight="1" thickBot="1">
      <c r="A7" s="120"/>
      <c r="B7" s="120"/>
      <c r="C7" s="120"/>
      <c r="D7" s="120"/>
      <c r="E7" s="120"/>
      <c r="F7" s="120"/>
      <c r="G7" s="120"/>
      <c r="H7" s="120"/>
    </row>
    <row r="8" spans="1:8" s="121" customFormat="1" ht="28.5" customHeight="1" thickBot="1">
      <c r="A8" s="125" t="s">
        <v>103</v>
      </c>
      <c r="B8" s="125" t="s">
        <v>104</v>
      </c>
      <c r="C8" s="125" t="s">
        <v>105</v>
      </c>
      <c r="D8" s="125" t="s">
        <v>106</v>
      </c>
      <c r="E8" s="125" t="s">
        <v>107</v>
      </c>
      <c r="F8" s="125" t="s">
        <v>108</v>
      </c>
      <c r="G8" s="125" t="s">
        <v>109</v>
      </c>
      <c r="H8" s="125" t="s">
        <v>110</v>
      </c>
    </row>
    <row r="9" spans="1:8" s="121" customFormat="1" ht="12.75" customHeight="1" thickBot="1">
      <c r="A9" s="125" t="s">
        <v>111</v>
      </c>
      <c r="B9" s="125" t="s">
        <v>112</v>
      </c>
      <c r="C9" s="125" t="s">
        <v>113</v>
      </c>
      <c r="D9" s="125" t="s">
        <v>114</v>
      </c>
      <c r="E9" s="125" t="s">
        <v>115</v>
      </c>
      <c r="F9" s="125" t="s">
        <v>116</v>
      </c>
      <c r="G9" s="125" t="s">
        <v>117</v>
      </c>
      <c r="H9" s="125" t="s">
        <v>118</v>
      </c>
    </row>
    <row r="10" spans="1:8" s="121" customFormat="1" ht="9.75" customHeight="1">
      <c r="A10" s="126"/>
      <c r="B10" s="126"/>
      <c r="C10" s="126"/>
      <c r="D10" s="126"/>
      <c r="E10" s="126"/>
      <c r="F10" s="126"/>
      <c r="G10" s="126"/>
      <c r="H10" s="126"/>
    </row>
    <row r="11" spans="1:8" s="121" customFormat="1" ht="21" customHeight="1">
      <c r="A11" s="127"/>
      <c r="B11" s="128" t="s">
        <v>119</v>
      </c>
      <c r="C11" s="128" t="s">
        <v>120</v>
      </c>
      <c r="D11" s="128"/>
      <c r="E11" s="129"/>
      <c r="F11" s="130"/>
      <c r="G11" s="130">
        <f>G12</f>
        <v>0</v>
      </c>
      <c r="H11" s="129">
        <v>0.0027925</v>
      </c>
    </row>
    <row r="12" spans="1:8" s="121" customFormat="1" ht="21" customHeight="1" thickBot="1">
      <c r="A12" s="127"/>
      <c r="B12" s="128" t="s">
        <v>121</v>
      </c>
      <c r="C12" s="128" t="s">
        <v>122</v>
      </c>
      <c r="D12" s="128"/>
      <c r="E12" s="129"/>
      <c r="F12" s="130"/>
      <c r="G12" s="130">
        <f>SUM(G13:G16)</f>
        <v>0</v>
      </c>
      <c r="H12" s="129">
        <v>0.0027925</v>
      </c>
    </row>
    <row r="13" spans="1:8" s="121" customFormat="1" ht="24" customHeight="1">
      <c r="A13" s="131">
        <v>1</v>
      </c>
      <c r="B13" s="132" t="s">
        <v>123</v>
      </c>
      <c r="C13" s="132" t="s">
        <v>124</v>
      </c>
      <c r="D13" s="132" t="s">
        <v>48</v>
      </c>
      <c r="E13" s="133">
        <v>8.25</v>
      </c>
      <c r="F13" s="134"/>
      <c r="G13" s="134">
        <f>E13*F13</f>
        <v>0</v>
      </c>
      <c r="H13" s="135">
        <v>0.0010725</v>
      </c>
    </row>
    <row r="14" spans="1:8" s="121" customFormat="1" ht="13.5" customHeight="1">
      <c r="A14" s="136">
        <v>2</v>
      </c>
      <c r="B14" s="137" t="s">
        <v>125</v>
      </c>
      <c r="C14" s="137" t="s">
        <v>126</v>
      </c>
      <c r="D14" s="137" t="s">
        <v>127</v>
      </c>
      <c r="E14" s="138">
        <v>3</v>
      </c>
      <c r="F14" s="139"/>
      <c r="G14" s="139">
        <f>E14*F14</f>
        <v>0</v>
      </c>
      <c r="H14" s="140">
        <v>0.00012</v>
      </c>
    </row>
    <row r="15" spans="1:8" s="121" customFormat="1" ht="13.5" customHeight="1">
      <c r="A15" s="136">
        <v>3</v>
      </c>
      <c r="B15" s="137" t="s">
        <v>128</v>
      </c>
      <c r="C15" s="137" t="s">
        <v>129</v>
      </c>
      <c r="D15" s="137" t="s">
        <v>48</v>
      </c>
      <c r="E15" s="138">
        <v>20</v>
      </c>
      <c r="F15" s="139"/>
      <c r="G15" s="139">
        <f>E15*F15</f>
        <v>0</v>
      </c>
      <c r="H15" s="140">
        <v>0.0008</v>
      </c>
    </row>
    <row r="16" spans="1:8" s="121" customFormat="1" ht="13.5" customHeight="1" thickBot="1">
      <c r="A16" s="141">
        <v>4</v>
      </c>
      <c r="B16" s="142" t="s">
        <v>130</v>
      </c>
      <c r="C16" s="142" t="s">
        <v>131</v>
      </c>
      <c r="D16" s="142" t="s">
        <v>48</v>
      </c>
      <c r="E16" s="143">
        <v>20</v>
      </c>
      <c r="F16" s="144"/>
      <c r="G16" s="144">
        <f>E16*F16</f>
        <v>0</v>
      </c>
      <c r="H16" s="145">
        <v>0.0008</v>
      </c>
    </row>
    <row r="17" spans="1:8" s="121" customFormat="1" ht="21" customHeight="1">
      <c r="A17" s="127"/>
      <c r="B17" s="128" t="s">
        <v>132</v>
      </c>
      <c r="C17" s="128" t="s">
        <v>133</v>
      </c>
      <c r="D17" s="128"/>
      <c r="E17" s="129"/>
      <c r="F17" s="130"/>
      <c r="G17" s="130">
        <f>G18+G23+G27</f>
        <v>0</v>
      </c>
      <c r="H17" s="129">
        <v>0.6587478</v>
      </c>
    </row>
    <row r="18" spans="1:8" s="121" customFormat="1" ht="21" customHeight="1" thickBot="1">
      <c r="A18" s="127"/>
      <c r="B18" s="128" t="s">
        <v>134</v>
      </c>
      <c r="C18" s="128" t="s">
        <v>135</v>
      </c>
      <c r="D18" s="128"/>
      <c r="E18" s="129"/>
      <c r="F18" s="130"/>
      <c r="G18" s="130">
        <f>SUM(G19:G22)</f>
        <v>0</v>
      </c>
      <c r="H18" s="129">
        <v>0.5993078</v>
      </c>
    </row>
    <row r="19" spans="1:8" s="121" customFormat="1" ht="24" customHeight="1">
      <c r="A19" s="131">
        <v>5</v>
      </c>
      <c r="B19" s="132" t="s">
        <v>136</v>
      </c>
      <c r="C19" s="132" t="s">
        <v>137</v>
      </c>
      <c r="D19" s="132" t="s">
        <v>48</v>
      </c>
      <c r="E19" s="133">
        <v>11.83</v>
      </c>
      <c r="F19" s="134"/>
      <c r="G19" s="134">
        <f>E19*F19</f>
        <v>0</v>
      </c>
      <c r="H19" s="135">
        <v>0.5993078</v>
      </c>
    </row>
    <row r="20" spans="1:8" s="121" customFormat="1" ht="24" customHeight="1">
      <c r="A20" s="136">
        <v>6</v>
      </c>
      <c r="B20" s="137" t="s">
        <v>138</v>
      </c>
      <c r="C20" s="137" t="s">
        <v>139</v>
      </c>
      <c r="D20" s="137" t="s">
        <v>13</v>
      </c>
      <c r="E20" s="138">
        <v>10.625</v>
      </c>
      <c r="F20" s="139"/>
      <c r="G20" s="139">
        <f>E20*F20</f>
        <v>0</v>
      </c>
      <c r="H20" s="140">
        <v>0</v>
      </c>
    </row>
    <row r="21" spans="1:8" s="121" customFormat="1" ht="24" customHeight="1">
      <c r="A21" s="136">
        <v>7</v>
      </c>
      <c r="B21" s="137" t="s">
        <v>140</v>
      </c>
      <c r="C21" s="137" t="s">
        <v>141</v>
      </c>
      <c r="D21" s="137" t="s">
        <v>13</v>
      </c>
      <c r="E21" s="138">
        <v>4.125</v>
      </c>
      <c r="F21" s="139"/>
      <c r="G21" s="139">
        <f>E21*F21</f>
        <v>0</v>
      </c>
      <c r="H21" s="140">
        <v>0</v>
      </c>
    </row>
    <row r="22" spans="1:8" s="121" customFormat="1" ht="24" customHeight="1" thickBot="1">
      <c r="A22" s="141">
        <v>8</v>
      </c>
      <c r="B22" s="142" t="s">
        <v>142</v>
      </c>
      <c r="C22" s="142" t="s">
        <v>143</v>
      </c>
      <c r="D22" s="142" t="s">
        <v>144</v>
      </c>
      <c r="E22" s="143">
        <v>0.599</v>
      </c>
      <c r="F22" s="144"/>
      <c r="G22" s="144">
        <f>E22*F22</f>
        <v>0</v>
      </c>
      <c r="H22" s="145">
        <v>0</v>
      </c>
    </row>
    <row r="23" spans="1:8" s="121" customFormat="1" ht="21" customHeight="1" thickBot="1">
      <c r="A23" s="127"/>
      <c r="B23" s="128" t="s">
        <v>145</v>
      </c>
      <c r="C23" s="128" t="s">
        <v>146</v>
      </c>
      <c r="D23" s="128"/>
      <c r="E23" s="129"/>
      <c r="F23" s="130"/>
      <c r="G23" s="130">
        <f>SUM(G24:G26)</f>
        <v>0</v>
      </c>
      <c r="H23" s="129">
        <v>0.05</v>
      </c>
    </row>
    <row r="24" spans="1:8" s="121" customFormat="1" ht="34.5" customHeight="1">
      <c r="A24" s="131">
        <v>9</v>
      </c>
      <c r="B24" s="132" t="s">
        <v>147</v>
      </c>
      <c r="C24" s="132" t="s">
        <v>148</v>
      </c>
      <c r="D24" s="132" t="s">
        <v>149</v>
      </c>
      <c r="E24" s="133">
        <v>1</v>
      </c>
      <c r="F24" s="134"/>
      <c r="G24" s="134">
        <f>E24*F24</f>
        <v>0</v>
      </c>
      <c r="H24" s="135">
        <v>0.04</v>
      </c>
    </row>
    <row r="25" spans="1:8" s="121" customFormat="1" ht="24" customHeight="1">
      <c r="A25" s="136">
        <v>10</v>
      </c>
      <c r="B25" s="137" t="s">
        <v>150</v>
      </c>
      <c r="C25" s="137" t="s">
        <v>151</v>
      </c>
      <c r="D25" s="137" t="s">
        <v>149</v>
      </c>
      <c r="E25" s="138">
        <v>1</v>
      </c>
      <c r="F25" s="139"/>
      <c r="G25" s="139">
        <f>E25*F25</f>
        <v>0</v>
      </c>
      <c r="H25" s="140">
        <v>0.01</v>
      </c>
    </row>
    <row r="26" spans="1:8" s="121" customFormat="1" ht="24" customHeight="1" thickBot="1">
      <c r="A26" s="141">
        <v>11</v>
      </c>
      <c r="B26" s="142" t="s">
        <v>152</v>
      </c>
      <c r="C26" s="142" t="s">
        <v>153</v>
      </c>
      <c r="D26" s="142" t="s">
        <v>144</v>
      </c>
      <c r="E26" s="143">
        <v>0.05</v>
      </c>
      <c r="F26" s="144"/>
      <c r="G26" s="144">
        <f>E26*F26</f>
        <v>0</v>
      </c>
      <c r="H26" s="145">
        <v>0</v>
      </c>
    </row>
    <row r="27" spans="1:8" s="121" customFormat="1" ht="21" customHeight="1" thickBot="1">
      <c r="A27" s="127"/>
      <c r="B27" s="128" t="s">
        <v>154</v>
      </c>
      <c r="C27" s="128" t="s">
        <v>155</v>
      </c>
      <c r="D27" s="128"/>
      <c r="E27" s="129"/>
      <c r="F27" s="130"/>
      <c r="G27" s="130">
        <f>SUM(G28)</f>
        <v>0</v>
      </c>
      <c r="H27" s="129">
        <v>0.00944</v>
      </c>
    </row>
    <row r="28" spans="1:8" s="121" customFormat="1" ht="13.5" customHeight="1" thickBot="1">
      <c r="A28" s="146">
        <v>12</v>
      </c>
      <c r="B28" s="147" t="s">
        <v>156</v>
      </c>
      <c r="C28" s="147" t="s">
        <v>157</v>
      </c>
      <c r="D28" s="147" t="s">
        <v>48</v>
      </c>
      <c r="E28" s="148">
        <v>29.5</v>
      </c>
      <c r="F28" s="149"/>
      <c r="G28" s="149">
        <f>E28*F28</f>
        <v>0</v>
      </c>
      <c r="H28" s="150">
        <v>0.00944</v>
      </c>
    </row>
    <row r="29" spans="1:8" s="121" customFormat="1" ht="21" customHeight="1">
      <c r="A29" s="127"/>
      <c r="B29" s="128" t="s">
        <v>158</v>
      </c>
      <c r="C29" s="128" t="s">
        <v>159</v>
      </c>
      <c r="D29" s="128"/>
      <c r="E29" s="129"/>
      <c r="F29" s="130"/>
      <c r="G29" s="130">
        <f>G30</f>
        <v>0</v>
      </c>
      <c r="H29" s="129">
        <v>0</v>
      </c>
    </row>
    <row r="30" spans="1:8" s="121" customFormat="1" ht="21" customHeight="1" thickBot="1">
      <c r="A30" s="127"/>
      <c r="B30" s="128" t="s">
        <v>160</v>
      </c>
      <c r="C30" s="128" t="s">
        <v>159</v>
      </c>
      <c r="D30" s="128"/>
      <c r="E30" s="129"/>
      <c r="F30" s="130"/>
      <c r="G30" s="130">
        <f>SUM(G31:G32)</f>
        <v>0</v>
      </c>
      <c r="H30" s="129">
        <v>0</v>
      </c>
    </row>
    <row r="31" spans="1:8" s="121" customFormat="1" ht="13.5" customHeight="1">
      <c r="A31" s="131">
        <v>13</v>
      </c>
      <c r="B31" s="132" t="s">
        <v>161</v>
      </c>
      <c r="C31" s="132" t="s">
        <v>162</v>
      </c>
      <c r="D31" s="132" t="s">
        <v>163</v>
      </c>
      <c r="E31" s="133">
        <v>1</v>
      </c>
      <c r="F31" s="134"/>
      <c r="G31" s="134">
        <f>E31*F31</f>
        <v>0</v>
      </c>
      <c r="H31" s="135">
        <v>0</v>
      </c>
    </row>
    <row r="32" spans="1:8" s="121" customFormat="1" ht="24" customHeight="1" thickBot="1">
      <c r="A32" s="141">
        <v>14</v>
      </c>
      <c r="B32" s="142" t="s">
        <v>164</v>
      </c>
      <c r="C32" s="142" t="s">
        <v>165</v>
      </c>
      <c r="D32" s="142" t="s">
        <v>163</v>
      </c>
      <c r="E32" s="143">
        <v>1</v>
      </c>
      <c r="F32" s="144"/>
      <c r="G32" s="144">
        <f>E32*F32</f>
        <v>0</v>
      </c>
      <c r="H32" s="145">
        <v>0</v>
      </c>
    </row>
    <row r="33" spans="1:8" s="121" customFormat="1" ht="21" customHeight="1">
      <c r="A33" s="151"/>
      <c r="B33" s="152"/>
      <c r="C33" s="152" t="s">
        <v>91</v>
      </c>
      <c r="D33" s="152"/>
      <c r="E33" s="153"/>
      <c r="F33" s="154"/>
      <c r="G33" s="154">
        <f>G11+G17+G29</f>
        <v>0</v>
      </c>
      <c r="H33" s="153">
        <v>0.6615403</v>
      </c>
    </row>
    <row r="34" spans="1:8" s="121" customFormat="1" ht="21" customHeight="1">
      <c r="A34" s="151"/>
      <c r="B34" s="152"/>
      <c r="C34" s="152"/>
      <c r="D34" s="152"/>
      <c r="E34" s="153"/>
      <c r="F34" s="154"/>
      <c r="G34" s="154"/>
      <c r="H34" s="153"/>
    </row>
    <row r="35" spans="1:8" s="159" customFormat="1" ht="21" customHeight="1">
      <c r="A35" s="155"/>
      <c r="B35" s="156"/>
      <c r="C35" s="156"/>
      <c r="D35" s="156"/>
      <c r="E35" s="157"/>
      <c r="F35" s="158"/>
      <c r="G35" s="158"/>
      <c r="H35" s="157"/>
    </row>
  </sheetData>
  <sheetProtection password="82D2" sheet="1"/>
  <printOptions horizontalCentered="1"/>
  <pageMargins left="0" right="0" top="0.984251968503937" bottom="0.984251968503937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6.00390625" style="190" customWidth="1"/>
    <col min="2" max="2" width="7.00390625" style="161" customWidth="1"/>
    <col min="3" max="3" width="10.00390625" style="161" customWidth="1"/>
    <col min="4" max="4" width="58.875" style="161" customWidth="1"/>
    <col min="5" max="5" width="3.375" style="161" customWidth="1"/>
    <col min="6" max="6" width="9.25390625" style="162" customWidth="1"/>
    <col min="7" max="16384" width="9.00390625" style="164" customWidth="1"/>
  </cols>
  <sheetData>
    <row r="1" spans="1:6" s="121" customFormat="1" ht="19.5" customHeight="1">
      <c r="A1" s="119" t="s">
        <v>166</v>
      </c>
      <c r="B1" s="120"/>
      <c r="C1" s="120"/>
      <c r="D1" s="120"/>
      <c r="E1" s="120"/>
      <c r="F1" s="120"/>
    </row>
    <row r="2" spans="1:6" s="121" customFormat="1" ht="12.75" customHeight="1">
      <c r="A2" s="123" t="s">
        <v>95</v>
      </c>
      <c r="B2" s="124"/>
      <c r="C2" s="124"/>
      <c r="D2" s="124"/>
      <c r="E2" s="124"/>
      <c r="F2" s="124"/>
    </row>
    <row r="3" spans="1:6" s="121" customFormat="1" ht="12.75" customHeight="1">
      <c r="A3" s="123" t="s">
        <v>96</v>
      </c>
      <c r="B3" s="124"/>
      <c r="C3" s="124"/>
      <c r="D3" s="124"/>
      <c r="E3" s="124"/>
      <c r="F3" s="124"/>
    </row>
    <row r="4" spans="1:6" s="121" customFormat="1" ht="12.75" customHeight="1">
      <c r="A4" s="123"/>
      <c r="B4" s="124"/>
      <c r="C4" s="123"/>
      <c r="D4" s="124"/>
      <c r="E4" s="124"/>
      <c r="F4" s="124"/>
    </row>
    <row r="5" spans="1:6" s="121" customFormat="1" ht="12.75" customHeight="1">
      <c r="A5" s="124" t="s">
        <v>99</v>
      </c>
      <c r="B5" s="124"/>
      <c r="C5" s="124"/>
      <c r="D5" s="124"/>
      <c r="E5" s="124"/>
      <c r="F5" s="124"/>
    </row>
    <row r="6" spans="1:6" s="121" customFormat="1" ht="12.75" customHeight="1">
      <c r="A6" s="124" t="s">
        <v>101</v>
      </c>
      <c r="B6" s="124"/>
      <c r="C6" s="124"/>
      <c r="D6" s="124"/>
      <c r="E6" s="124"/>
      <c r="F6" s="124"/>
    </row>
    <row r="7" spans="1:6" s="121" customFormat="1" ht="6" customHeight="1" thickBot="1">
      <c r="A7" s="120"/>
      <c r="B7" s="120"/>
      <c r="C7" s="120"/>
      <c r="D7" s="120"/>
      <c r="E7" s="120"/>
      <c r="F7" s="120"/>
    </row>
    <row r="8" spans="1:6" s="121" customFormat="1" ht="25.5" customHeight="1" thickBot="1">
      <c r="A8" s="165" t="s">
        <v>103</v>
      </c>
      <c r="B8" s="165" t="s">
        <v>167</v>
      </c>
      <c r="C8" s="165" t="s">
        <v>104</v>
      </c>
      <c r="D8" s="165" t="s">
        <v>105</v>
      </c>
      <c r="E8" s="165" t="s">
        <v>106</v>
      </c>
      <c r="F8" s="165" t="s">
        <v>107</v>
      </c>
    </row>
    <row r="9" spans="1:6" s="121" customFormat="1" ht="12.75" customHeight="1" thickBot="1">
      <c r="A9" s="165" t="s">
        <v>111</v>
      </c>
      <c r="B9" s="165" t="s">
        <v>112</v>
      </c>
      <c r="C9" s="165" t="s">
        <v>113</v>
      </c>
      <c r="D9" s="165" t="s">
        <v>114</v>
      </c>
      <c r="E9" s="165" t="s">
        <v>115</v>
      </c>
      <c r="F9" s="165" t="s">
        <v>116</v>
      </c>
    </row>
    <row r="10" spans="1:6" s="121" customFormat="1" ht="4.5" customHeight="1">
      <c r="A10" s="120"/>
      <c r="B10" s="120"/>
      <c r="C10" s="120"/>
      <c r="D10" s="120"/>
      <c r="E10" s="120"/>
      <c r="F10" s="120"/>
    </row>
    <row r="11" spans="1:6" s="121" customFormat="1" ht="21" customHeight="1">
      <c r="A11" s="166"/>
      <c r="B11" s="128"/>
      <c r="C11" s="128" t="s">
        <v>119</v>
      </c>
      <c r="D11" s="128" t="s">
        <v>120</v>
      </c>
      <c r="E11" s="128"/>
      <c r="F11" s="129"/>
    </row>
    <row r="12" spans="1:6" s="121" customFormat="1" ht="21" customHeight="1" thickBot="1">
      <c r="A12" s="166"/>
      <c r="B12" s="128"/>
      <c r="C12" s="128" t="s">
        <v>121</v>
      </c>
      <c r="D12" s="128" t="s">
        <v>122</v>
      </c>
      <c r="E12" s="128"/>
      <c r="F12" s="129"/>
    </row>
    <row r="13" spans="1:6" s="121" customFormat="1" ht="24" customHeight="1" thickBot="1">
      <c r="A13" s="167">
        <v>1</v>
      </c>
      <c r="B13" s="147" t="s">
        <v>168</v>
      </c>
      <c r="C13" s="147" t="s">
        <v>123</v>
      </c>
      <c r="D13" s="147" t="s">
        <v>124</v>
      </c>
      <c r="E13" s="147" t="s">
        <v>48</v>
      </c>
      <c r="F13" s="148">
        <v>8.25</v>
      </c>
    </row>
    <row r="14" spans="1:6" s="121" customFormat="1" ht="13.5" customHeight="1" thickBot="1">
      <c r="A14" s="168"/>
      <c r="B14" s="169"/>
      <c r="C14" s="169"/>
      <c r="D14" s="169" t="s">
        <v>169</v>
      </c>
      <c r="E14" s="169"/>
      <c r="F14" s="170">
        <v>8.25</v>
      </c>
    </row>
    <row r="15" spans="1:6" s="121" customFormat="1" ht="13.5" customHeight="1" thickBot="1">
      <c r="A15" s="171"/>
      <c r="B15" s="172"/>
      <c r="C15" s="172"/>
      <c r="D15" s="172" t="s">
        <v>170</v>
      </c>
      <c r="E15" s="172"/>
      <c r="F15" s="173"/>
    </row>
    <row r="16" spans="1:6" s="121" customFormat="1" ht="13.5" customHeight="1" thickBot="1">
      <c r="A16" s="174"/>
      <c r="B16" s="175"/>
      <c r="C16" s="175"/>
      <c r="D16" s="175" t="s">
        <v>171</v>
      </c>
      <c r="E16" s="175"/>
      <c r="F16" s="176">
        <v>8.25</v>
      </c>
    </row>
    <row r="17" spans="1:6" s="121" customFormat="1" ht="13.5" customHeight="1">
      <c r="A17" s="177">
        <v>2</v>
      </c>
      <c r="B17" s="132" t="s">
        <v>172</v>
      </c>
      <c r="C17" s="132" t="s">
        <v>125</v>
      </c>
      <c r="D17" s="132" t="s">
        <v>126</v>
      </c>
      <c r="E17" s="132" t="s">
        <v>127</v>
      </c>
      <c r="F17" s="133">
        <v>3</v>
      </c>
    </row>
    <row r="18" spans="1:6" s="121" customFormat="1" ht="13.5" customHeight="1">
      <c r="A18" s="178">
        <v>3</v>
      </c>
      <c r="B18" s="137" t="s">
        <v>172</v>
      </c>
      <c r="C18" s="137" t="s">
        <v>128</v>
      </c>
      <c r="D18" s="137" t="s">
        <v>129</v>
      </c>
      <c r="E18" s="137" t="s">
        <v>48</v>
      </c>
      <c r="F18" s="138">
        <v>20</v>
      </c>
    </row>
    <row r="19" spans="1:6" s="121" customFormat="1" ht="13.5" customHeight="1" thickBot="1">
      <c r="A19" s="179">
        <v>4</v>
      </c>
      <c r="B19" s="142" t="s">
        <v>172</v>
      </c>
      <c r="C19" s="142" t="s">
        <v>130</v>
      </c>
      <c r="D19" s="142" t="s">
        <v>131</v>
      </c>
      <c r="E19" s="142" t="s">
        <v>48</v>
      </c>
      <c r="F19" s="143">
        <v>20</v>
      </c>
    </row>
    <row r="20" spans="1:6" s="121" customFormat="1" ht="21" customHeight="1">
      <c r="A20" s="166"/>
      <c r="B20" s="128"/>
      <c r="C20" s="128" t="s">
        <v>132</v>
      </c>
      <c r="D20" s="128" t="s">
        <v>133</v>
      </c>
      <c r="E20" s="128"/>
      <c r="F20" s="129"/>
    </row>
    <row r="21" spans="1:6" s="121" customFormat="1" ht="21" customHeight="1" thickBot="1">
      <c r="A21" s="166"/>
      <c r="B21" s="128"/>
      <c r="C21" s="128" t="s">
        <v>134</v>
      </c>
      <c r="D21" s="128" t="s">
        <v>135</v>
      </c>
      <c r="E21" s="128"/>
      <c r="F21" s="129"/>
    </row>
    <row r="22" spans="1:6" s="121" customFormat="1" ht="34.5" customHeight="1" thickBot="1">
      <c r="A22" s="167">
        <v>5</v>
      </c>
      <c r="B22" s="147" t="s">
        <v>134</v>
      </c>
      <c r="C22" s="147" t="s">
        <v>136</v>
      </c>
      <c r="D22" s="147" t="s">
        <v>137</v>
      </c>
      <c r="E22" s="147" t="s">
        <v>48</v>
      </c>
      <c r="F22" s="148">
        <v>11.83</v>
      </c>
    </row>
    <row r="23" spans="1:6" s="121" customFormat="1" ht="13.5" customHeight="1" thickBot="1">
      <c r="A23" s="168"/>
      <c r="B23" s="169"/>
      <c r="C23" s="169"/>
      <c r="D23" s="169" t="s">
        <v>173</v>
      </c>
      <c r="E23" s="169"/>
      <c r="F23" s="170">
        <v>13.406</v>
      </c>
    </row>
    <row r="24" spans="1:6" s="121" customFormat="1" ht="13.5" customHeight="1">
      <c r="A24" s="180"/>
      <c r="B24" s="181"/>
      <c r="C24" s="181"/>
      <c r="D24" s="181" t="s">
        <v>170</v>
      </c>
      <c r="E24" s="181"/>
      <c r="F24" s="182"/>
    </row>
    <row r="25" spans="1:6" s="121" customFormat="1" ht="13.5" customHeight="1" thickBot="1">
      <c r="A25" s="183"/>
      <c r="B25" s="184"/>
      <c r="C25" s="184"/>
      <c r="D25" s="184" t="s">
        <v>174</v>
      </c>
      <c r="E25" s="184"/>
      <c r="F25" s="185"/>
    </row>
    <row r="26" spans="1:6" s="121" customFormat="1" ht="13.5" customHeight="1" thickBot="1">
      <c r="A26" s="168"/>
      <c r="B26" s="169"/>
      <c r="C26" s="169"/>
      <c r="D26" s="169" t="s">
        <v>175</v>
      </c>
      <c r="E26" s="169"/>
      <c r="F26" s="170">
        <v>-1.576</v>
      </c>
    </row>
    <row r="27" spans="1:6" s="121" customFormat="1" ht="13.5" customHeight="1" thickBot="1">
      <c r="A27" s="171"/>
      <c r="B27" s="172"/>
      <c r="C27" s="172"/>
      <c r="D27" s="172" t="s">
        <v>170</v>
      </c>
      <c r="E27" s="172"/>
      <c r="F27" s="173"/>
    </row>
    <row r="28" spans="1:6" s="121" customFormat="1" ht="13.5" customHeight="1" thickBot="1">
      <c r="A28" s="186"/>
      <c r="B28" s="187"/>
      <c r="C28" s="187" t="s">
        <v>176</v>
      </c>
      <c r="D28" s="187" t="s">
        <v>177</v>
      </c>
      <c r="E28" s="187"/>
      <c r="F28" s="188">
        <v>11.83</v>
      </c>
    </row>
    <row r="29" spans="1:6" s="121" customFormat="1" ht="13.5" customHeight="1" thickBot="1">
      <c r="A29" s="171"/>
      <c r="B29" s="172"/>
      <c r="C29" s="172"/>
      <c r="D29" s="172" t="s">
        <v>170</v>
      </c>
      <c r="E29" s="172"/>
      <c r="F29" s="173"/>
    </row>
    <row r="30" spans="1:6" s="121" customFormat="1" ht="13.5" customHeight="1" thickBot="1">
      <c r="A30" s="174"/>
      <c r="B30" s="175"/>
      <c r="C30" s="175"/>
      <c r="D30" s="175" t="s">
        <v>171</v>
      </c>
      <c r="E30" s="175"/>
      <c r="F30" s="176">
        <v>11.83</v>
      </c>
    </row>
    <row r="31" spans="1:6" s="121" customFormat="1" ht="24" customHeight="1" thickBot="1">
      <c r="A31" s="167">
        <v>6</v>
      </c>
      <c r="B31" s="147" t="s">
        <v>134</v>
      </c>
      <c r="C31" s="147" t="s">
        <v>138</v>
      </c>
      <c r="D31" s="147" t="s">
        <v>139</v>
      </c>
      <c r="E31" s="147" t="s">
        <v>13</v>
      </c>
      <c r="F31" s="148">
        <v>10.625</v>
      </c>
    </row>
    <row r="32" spans="1:6" s="121" customFormat="1" ht="13.5" customHeight="1" thickBot="1">
      <c r="A32" s="168"/>
      <c r="B32" s="169"/>
      <c r="C32" s="169"/>
      <c r="D32" s="169" t="s">
        <v>178</v>
      </c>
      <c r="E32" s="169"/>
      <c r="F32" s="170">
        <v>10.625</v>
      </c>
    </row>
    <row r="33" spans="1:6" s="121" customFormat="1" ht="13.5" customHeight="1" thickBot="1">
      <c r="A33" s="171"/>
      <c r="B33" s="172"/>
      <c r="C33" s="172"/>
      <c r="D33" s="172" t="s">
        <v>170</v>
      </c>
      <c r="E33" s="172"/>
      <c r="F33" s="173"/>
    </row>
    <row r="34" spans="1:6" s="121" customFormat="1" ht="13.5" customHeight="1" thickBot="1">
      <c r="A34" s="174"/>
      <c r="B34" s="175"/>
      <c r="C34" s="175"/>
      <c r="D34" s="175" t="s">
        <v>171</v>
      </c>
      <c r="E34" s="175"/>
      <c r="F34" s="176">
        <v>10.625</v>
      </c>
    </row>
    <row r="35" spans="1:6" s="121" customFormat="1" ht="24" customHeight="1" thickBot="1">
      <c r="A35" s="167">
        <v>7</v>
      </c>
      <c r="B35" s="147" t="s">
        <v>134</v>
      </c>
      <c r="C35" s="147" t="s">
        <v>140</v>
      </c>
      <c r="D35" s="147" t="s">
        <v>141</v>
      </c>
      <c r="E35" s="147" t="s">
        <v>13</v>
      </c>
      <c r="F35" s="148">
        <v>4.125</v>
      </c>
    </row>
    <row r="36" spans="1:6" s="121" customFormat="1" ht="13.5" customHeight="1" thickBot="1">
      <c r="A36" s="168"/>
      <c r="B36" s="169"/>
      <c r="C36" s="169"/>
      <c r="D36" s="169" t="s">
        <v>179</v>
      </c>
      <c r="E36" s="169"/>
      <c r="F36" s="170">
        <v>4.125</v>
      </c>
    </row>
    <row r="37" spans="1:6" s="121" customFormat="1" ht="13.5" customHeight="1" thickBot="1">
      <c r="A37" s="171"/>
      <c r="B37" s="172"/>
      <c r="C37" s="172"/>
      <c r="D37" s="172" t="s">
        <v>170</v>
      </c>
      <c r="E37" s="172"/>
      <c r="F37" s="173"/>
    </row>
    <row r="38" spans="1:6" s="121" customFormat="1" ht="13.5" customHeight="1" thickBot="1">
      <c r="A38" s="174"/>
      <c r="B38" s="175"/>
      <c r="C38" s="175"/>
      <c r="D38" s="175" t="s">
        <v>171</v>
      </c>
      <c r="E38" s="175"/>
      <c r="F38" s="176">
        <v>4.125</v>
      </c>
    </row>
    <row r="39" spans="1:6" s="121" customFormat="1" ht="24" customHeight="1" thickBot="1">
      <c r="A39" s="167">
        <v>8</v>
      </c>
      <c r="B39" s="147" t="s">
        <v>134</v>
      </c>
      <c r="C39" s="147" t="s">
        <v>142</v>
      </c>
      <c r="D39" s="147" t="s">
        <v>143</v>
      </c>
      <c r="E39" s="147" t="s">
        <v>144</v>
      </c>
      <c r="F39" s="148">
        <v>0.599</v>
      </c>
    </row>
    <row r="40" spans="1:6" s="121" customFormat="1" ht="21" customHeight="1" thickBot="1">
      <c r="A40" s="166"/>
      <c r="B40" s="128"/>
      <c r="C40" s="128" t="s">
        <v>145</v>
      </c>
      <c r="D40" s="128" t="s">
        <v>146</v>
      </c>
      <c r="E40" s="128"/>
      <c r="F40" s="129"/>
    </row>
    <row r="41" spans="1:6" s="121" customFormat="1" ht="34.5" customHeight="1">
      <c r="A41" s="177">
        <v>9</v>
      </c>
      <c r="B41" s="132" t="s">
        <v>145</v>
      </c>
      <c r="C41" s="132" t="s">
        <v>147</v>
      </c>
      <c r="D41" s="132" t="s">
        <v>148</v>
      </c>
      <c r="E41" s="132" t="s">
        <v>149</v>
      </c>
      <c r="F41" s="133">
        <v>1</v>
      </c>
    </row>
    <row r="42" spans="1:6" s="121" customFormat="1" ht="24" customHeight="1">
      <c r="A42" s="178">
        <v>10</v>
      </c>
      <c r="B42" s="137" t="s">
        <v>145</v>
      </c>
      <c r="C42" s="137" t="s">
        <v>150</v>
      </c>
      <c r="D42" s="137" t="s">
        <v>151</v>
      </c>
      <c r="E42" s="137" t="s">
        <v>149</v>
      </c>
      <c r="F42" s="138">
        <v>1</v>
      </c>
    </row>
    <row r="43" spans="1:6" s="121" customFormat="1" ht="24" customHeight="1" thickBot="1">
      <c r="A43" s="179">
        <v>11</v>
      </c>
      <c r="B43" s="142" t="s">
        <v>145</v>
      </c>
      <c r="C43" s="142" t="s">
        <v>152</v>
      </c>
      <c r="D43" s="142" t="s">
        <v>153</v>
      </c>
      <c r="E43" s="142" t="s">
        <v>144</v>
      </c>
      <c r="F43" s="143">
        <v>0.05</v>
      </c>
    </row>
    <row r="44" spans="1:6" s="121" customFormat="1" ht="21" customHeight="1" thickBot="1">
      <c r="A44" s="166"/>
      <c r="B44" s="128"/>
      <c r="C44" s="128" t="s">
        <v>154</v>
      </c>
      <c r="D44" s="128" t="s">
        <v>155</v>
      </c>
      <c r="E44" s="128"/>
      <c r="F44" s="129"/>
    </row>
    <row r="45" spans="1:6" s="121" customFormat="1" ht="13.5" customHeight="1" thickBot="1">
      <c r="A45" s="167">
        <v>12</v>
      </c>
      <c r="B45" s="147" t="s">
        <v>154</v>
      </c>
      <c r="C45" s="147" t="s">
        <v>156</v>
      </c>
      <c r="D45" s="147" t="s">
        <v>157</v>
      </c>
      <c r="E45" s="147" t="s">
        <v>48</v>
      </c>
      <c r="F45" s="148">
        <v>29.5</v>
      </c>
    </row>
    <row r="46" spans="1:6" s="121" customFormat="1" ht="13.5" customHeight="1" thickBot="1">
      <c r="A46" s="168"/>
      <c r="B46" s="169"/>
      <c r="C46" s="169"/>
      <c r="D46" s="169" t="s">
        <v>180</v>
      </c>
      <c r="E46" s="169"/>
      <c r="F46" s="170">
        <v>29.5</v>
      </c>
    </row>
    <row r="47" spans="1:6" s="121" customFormat="1" ht="13.5" customHeight="1" thickBot="1">
      <c r="A47" s="171"/>
      <c r="B47" s="172"/>
      <c r="C47" s="172"/>
      <c r="D47" s="172" t="s">
        <v>170</v>
      </c>
      <c r="E47" s="172"/>
      <c r="F47" s="173"/>
    </row>
    <row r="48" spans="1:6" s="121" customFormat="1" ht="13.5" customHeight="1" thickBot="1">
      <c r="A48" s="174"/>
      <c r="B48" s="175"/>
      <c r="C48" s="175"/>
      <c r="D48" s="175" t="s">
        <v>171</v>
      </c>
      <c r="E48" s="175"/>
      <c r="F48" s="176">
        <v>29.5</v>
      </c>
    </row>
    <row r="49" spans="1:6" s="121" customFormat="1" ht="21" customHeight="1">
      <c r="A49" s="166"/>
      <c r="B49" s="128"/>
      <c r="C49" s="128" t="s">
        <v>158</v>
      </c>
      <c r="D49" s="128" t="s">
        <v>159</v>
      </c>
      <c r="E49" s="128"/>
      <c r="F49" s="129"/>
    </row>
    <row r="50" spans="1:6" s="121" customFormat="1" ht="21" customHeight="1" thickBot="1">
      <c r="A50" s="166"/>
      <c r="B50" s="128"/>
      <c r="C50" s="128" t="s">
        <v>160</v>
      </c>
      <c r="D50" s="128" t="s">
        <v>159</v>
      </c>
      <c r="E50" s="128"/>
      <c r="F50" s="129"/>
    </row>
    <row r="51" spans="1:6" s="121" customFormat="1" ht="13.5" customHeight="1">
      <c r="A51" s="177">
        <v>13</v>
      </c>
      <c r="B51" s="132" t="s">
        <v>181</v>
      </c>
      <c r="C51" s="132" t="s">
        <v>161</v>
      </c>
      <c r="D51" s="132" t="s">
        <v>162</v>
      </c>
      <c r="E51" s="132" t="s">
        <v>163</v>
      </c>
      <c r="F51" s="133">
        <v>1</v>
      </c>
    </row>
    <row r="52" spans="1:6" s="121" customFormat="1" ht="24" customHeight="1" thickBot="1">
      <c r="A52" s="179">
        <v>14</v>
      </c>
      <c r="B52" s="142" t="s">
        <v>181</v>
      </c>
      <c r="C52" s="142" t="s">
        <v>164</v>
      </c>
      <c r="D52" s="142" t="s">
        <v>165</v>
      </c>
      <c r="E52" s="142" t="s">
        <v>163</v>
      </c>
      <c r="F52" s="143">
        <v>1</v>
      </c>
    </row>
    <row r="53" spans="1:6" s="121" customFormat="1" ht="21" customHeight="1">
      <c r="A53" s="189"/>
      <c r="B53" s="152"/>
      <c r="C53" s="152"/>
      <c r="D53" s="152"/>
      <c r="E53" s="152"/>
      <c r="F53" s="153"/>
    </row>
  </sheetData>
  <sheetProtection/>
  <printOptions horizontalCentered="1"/>
  <pageMargins left="0" right="0" top="0.984251968503937" bottom="0.984251968503937" header="0.5118110236220472" footer="0.5118110236220472"/>
  <pageSetup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User</cp:lastModifiedBy>
  <cp:lastPrinted>2013-08-28T11:33:09Z</cp:lastPrinted>
  <dcterms:created xsi:type="dcterms:W3CDTF">2000-04-10T14:39:23Z</dcterms:created>
  <dcterms:modified xsi:type="dcterms:W3CDTF">2013-08-28T11:34:02Z</dcterms:modified>
  <cp:category/>
  <cp:version/>
  <cp:contentType/>
  <cp:contentStatus/>
</cp:coreProperties>
</file>