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4085" activeTab="1"/>
  </bookViews>
  <sheets>
    <sheet name="cenová nabídka" sheetId="1" r:id="rId1"/>
    <sheet name="specifikace nábytku" sheetId="2" r:id="rId2"/>
    <sheet name="umístění" sheetId="3" r:id="rId3"/>
    <sheet name="1.NP" sheetId="4" r:id="rId4"/>
    <sheet name="2.NP" sheetId="5" r:id="rId5"/>
    <sheet name="3.NP" sheetId="6" r:id="rId6"/>
    <sheet name="4.NP" sheetId="7" r:id="rId7"/>
    <sheet name="5.NP" sheetId="8" r:id="rId8"/>
  </sheets>
  <definedNames>
    <definedName name="_xlnm.Print_Area" localSheetId="0">'cenová nabídka'!$A$1:$H$74</definedName>
    <definedName name="_xlnm.Print_Area" localSheetId="1">'specifikace nábytku'!$B$1:$G$64</definedName>
  </definedNames>
  <calcPr fullCalcOnLoad="1"/>
</workbook>
</file>

<file path=xl/sharedStrings.xml><?xml version="1.0" encoding="utf-8"?>
<sst xmlns="http://schemas.openxmlformats.org/spreadsheetml/2006/main" count="806" uniqueCount="270">
  <si>
    <t>Deska stolu 1600x800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Stolová deska - laminovaná dřevotříska (LTD) tloušťky 18 až 25 mm s hranami ABS tl. 2 mm ve shodném dekoru barvou RAL 9010. Deska bude opatřena dvěma kabelovými průchodkami v rozích desky - provedení barva RAL 9010. Ke stolu bude dodámo odpovídající příslušenství na skryté vedení kabeláže k výpočetní technice. Tvarové provedení viz. ilustrační obrázek</t>
  </si>
  <si>
    <t>Deska katedry 1600x800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katedry bude 735 mm s možností rektifikace. Velikost č. 6. Stolová deska - laminovaná dřevotříska (LTD) tloušťky 18 až 25 mm s hranami ABS tl. 2 mm ve shodném dekoru barvou RAL 9010. Deska bude opatřena dvěma kabelovými průchodkami v rozích desky - provedení barva RAL 9010. Ke stolu bude dodámo odpovídající příslušenství na skryté vedení kabeláže k výpočetní technice. Dále bude použita zákrytová přední deska z LTD min. tloušťky 18 mm umístěná a kotvená k podnoži z vnitřní strany RAL 9010. Tvarové provedení viz. ilustrační obrázek</t>
  </si>
  <si>
    <t>Deska studentského stolu 1400x600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Velikost č. 6. Stoly budou vybaveny spojkami pro společné ukotvení do řady.  Systém bude doplněn o dva háčky či držáky speciálně přikotvené k podnoži stolu a drátěnou síťku umístěnou pod stolem kotvenou k podélným nosníkům. Stolová deska - laminovaná dřevotříska (LTD) tloušťky 18 až 25 mm s hranami ABS tl. 2 mm ve shodném dekoru barvou RAL 9010. Tvarové provedení viz. ilustrační obrázek</t>
  </si>
  <si>
    <t xml:space="preserve">Deska ICT stolu 800x600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Velikost č. 6. Stolová deska - laminovaná dřevotříska (LTD) tloušťky 18 až 25 mm s hranami ABS tl. 2 mm ve shodném dekoru barvou RAL 9010. Stoly budou vybaveny spojkami pro společné ukotvení do řady.  Zamykatelný tunel (tj. box s dírami na koncích) pro vedení kabeláže o min. rozměrech 100×100 mm, další otvory pro vedení kabelů na spodní i vrchní části tunelu a desky stolu (nad sebou, vpravo, vrchní s krytem).
</t>
  </si>
  <si>
    <t xml:space="preserve">Deska ICT stolu 900x600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Velikost č. 6. Stolová deska - laminovaná dřevotříska (LTD) tloušťky 18 až 25 mm s hranami ABS tl. 2 mm ve shodném dekoru barvou RAL 9010. Stoly budou vybaveny spojkami pro společné ukotvení do řady.  Zamykatelný tunel (tj. box s dírami na koncích) pro vedení kabeláže o min. rozměrech 100×100 mm, další otvory pro vedení kabelů na spodní i vrchní části tunelu a desky stolu - nad sebou, vpravo, vrchní s krytem, závěsný box na PC vpravo (viz. předešlý ilustrační obrázek lavice ICT + umístění boxu).
</t>
  </si>
  <si>
    <t>Deska stolu 800x800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Stolová deska - laminovaná dřevotříska (LTD) tloušťky 18 až 25 mm s hranami ABS tl. 2 mm ve shodném dekoru barvou RAL 9010. Stůl bude vybaven systémem přichycení dvou stolů k sobě navzájem. Tvarové provedení viz. ilustrační obrázek</t>
  </si>
  <si>
    <t>Deska stolu 2400x1000 mm. Podnož stolu - celokovový konstrukční celek, který se skládá ze dvou bočních rámů podpírající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Stolová deska - laminovaná dřevotříska (LTD) tloušťky 18 až 25 mm s hranami ABS tl. 2 mm ve shodném dekoru barvou RAL 9010. Deska bude přesahovat přes nosný rám a bude tvořit volný konec. Tvarové provedení viz. ilustrační obrázek</t>
  </si>
  <si>
    <t>Deska stolu 3200x1600 mm. Podnož stolu - celokovový konstrukční celek, který se skládá ze dvou bočních rámů podpírajících pracovní desku. Okrajové rámy budou konstrukčně spojeny 2 podélnými nosníky zapuštěnými pod dřevotřískovou stolovou deskou  z důvodů pohledovému zakrytí této podpůrné kce. Tento konstrukční celek bude mít min. nosnost. 120 kg a  povrchově bude upraven práškovou barvou RAL 9010. Výška stolu bude 735 mm s možností rektifikace. Stolová deska - laminovaná dřevotříska (LTD) tloušťky 18 až 25 mm s hranami ABS tl. 2 mm ve shodném dekoru barvou RAL 9010. Deska bude přesahovat přes nosný rám a bude tvořit volný konec. Tvarové provedení viz. ilustrační obrázek</t>
  </si>
  <si>
    <t>B - Základní vybavení budovy G - nábytek atypizovaný</t>
  </si>
  <si>
    <t>C - Základní vybavení budovy G - tabule</t>
  </si>
  <si>
    <t>výkres a popis viz. ATYPICKÉ VÝROBKY 3</t>
  </si>
  <si>
    <t>informační pult se zápultím</t>
  </si>
  <si>
    <t>odpadkový koš</t>
  </si>
  <si>
    <t>počítačový kiosek</t>
  </si>
  <si>
    <t>sedací souprava nízká</t>
  </si>
  <si>
    <t xml:space="preserve">informační pult </t>
  </si>
  <si>
    <t>sestava (stůl a 2 lavice)</t>
  </si>
  <si>
    <t>výkres a popis viz. ATYPICKÉ VÝROBKY 16, 17</t>
  </si>
  <si>
    <t>S7b</t>
  </si>
  <si>
    <t>U7a</t>
  </si>
  <si>
    <t>U7b</t>
  </si>
  <si>
    <t>A4</t>
  </si>
  <si>
    <t>A3</t>
  </si>
  <si>
    <t>skříň na mapy</t>
  </si>
  <si>
    <t>A2</t>
  </si>
  <si>
    <t>A1</t>
  </si>
  <si>
    <t>Atypický nábytek</t>
  </si>
  <si>
    <t>laboratorní židle</t>
  </si>
  <si>
    <t>L2</t>
  </si>
  <si>
    <t>L1</t>
  </si>
  <si>
    <t>Nábytek do laboratoří</t>
  </si>
  <si>
    <t>židle konferenční</t>
  </si>
  <si>
    <t>S8</t>
  </si>
  <si>
    <t>jednací stůl</t>
  </si>
  <si>
    <t>S7</t>
  </si>
  <si>
    <t>S6</t>
  </si>
  <si>
    <t>šatní skříňka</t>
  </si>
  <si>
    <t>S5</t>
  </si>
  <si>
    <t>S4</t>
  </si>
  <si>
    <t>koš odpadkový</t>
  </si>
  <si>
    <t>S3</t>
  </si>
  <si>
    <t>věšáková stěna</t>
  </si>
  <si>
    <t>S2</t>
  </si>
  <si>
    <t>věšák stojanový</t>
  </si>
  <si>
    <t>S1</t>
  </si>
  <si>
    <t>Nábytek společný</t>
  </si>
  <si>
    <t>lavice ICT pro studenta</t>
  </si>
  <si>
    <t>U7</t>
  </si>
  <si>
    <t>tabule pylonová fix</t>
  </si>
  <si>
    <t>U6</t>
  </si>
  <si>
    <t>U5</t>
  </si>
  <si>
    <t>židle pro studenty</t>
  </si>
  <si>
    <t>U4</t>
  </si>
  <si>
    <t>lavice pro studenty</t>
  </si>
  <si>
    <t>U3</t>
  </si>
  <si>
    <t>židle pro přednášející</t>
  </si>
  <si>
    <t>U2</t>
  </si>
  <si>
    <t>katedra</t>
  </si>
  <si>
    <t>U1</t>
  </si>
  <si>
    <t>Nábytek do učeben</t>
  </si>
  <si>
    <t>K8</t>
  </si>
  <si>
    <t>K7</t>
  </si>
  <si>
    <t>K6</t>
  </si>
  <si>
    <t>K5</t>
  </si>
  <si>
    <t>knihovna</t>
  </si>
  <si>
    <t>K4</t>
  </si>
  <si>
    <t>židle pojízdná</t>
  </si>
  <si>
    <t>K3</t>
  </si>
  <si>
    <t>kontejner</t>
  </si>
  <si>
    <t>K2</t>
  </si>
  <si>
    <t>K1</t>
  </si>
  <si>
    <t>Kancelářský nábytek</t>
  </si>
  <si>
    <t>Celkem</t>
  </si>
  <si>
    <t>123a</t>
  </si>
  <si>
    <t>Vybavení nábytkem:</t>
  </si>
  <si>
    <t>počet místností</t>
  </si>
  <si>
    <t>celkem</t>
  </si>
  <si>
    <t>5.NP</t>
  </si>
  <si>
    <t>4.NP</t>
  </si>
  <si>
    <t>3.NP</t>
  </si>
  <si>
    <t>2.NP</t>
  </si>
  <si>
    <t>1.NP</t>
  </si>
  <si>
    <t>269b</t>
  </si>
  <si>
    <t>269a</t>
  </si>
  <si>
    <t>261b</t>
  </si>
  <si>
    <t>261a</t>
  </si>
  <si>
    <t>466b</t>
  </si>
  <si>
    <t>466a</t>
  </si>
  <si>
    <t>463b</t>
  </si>
  <si>
    <t>463a</t>
  </si>
  <si>
    <t>461b</t>
  </si>
  <si>
    <t>461a</t>
  </si>
  <si>
    <t>459b</t>
  </si>
  <si>
    <t>459a</t>
  </si>
  <si>
    <t>455b</t>
  </si>
  <si>
    <t>455a</t>
  </si>
  <si>
    <t>453b</t>
  </si>
  <si>
    <t>453a</t>
  </si>
  <si>
    <t>449b</t>
  </si>
  <si>
    <t>449a</t>
  </si>
  <si>
    <t>446d</t>
  </si>
  <si>
    <t>446c</t>
  </si>
  <si>
    <t>446a</t>
  </si>
  <si>
    <t>445d</t>
  </si>
  <si>
    <t>445c</t>
  </si>
  <si>
    <t>445b</t>
  </si>
  <si>
    <t>445a</t>
  </si>
  <si>
    <t>435c</t>
  </si>
  <si>
    <t>435b</t>
  </si>
  <si>
    <t>435a</t>
  </si>
  <si>
    <t>434b</t>
  </si>
  <si>
    <t>434a</t>
  </si>
  <si>
    <t>433b</t>
  </si>
  <si>
    <t>433a</t>
  </si>
  <si>
    <t>412d</t>
  </si>
  <si>
    <t>412c</t>
  </si>
  <si>
    <t>412b</t>
  </si>
  <si>
    <t>412a</t>
  </si>
  <si>
    <t>411a</t>
  </si>
  <si>
    <t>406b</t>
  </si>
  <si>
    <t>406a</t>
  </si>
  <si>
    <t>405c</t>
  </si>
  <si>
    <t>405b</t>
  </si>
  <si>
    <t>405a</t>
  </si>
  <si>
    <t>oválný jednací stůl</t>
  </si>
  <si>
    <t>A5</t>
  </si>
  <si>
    <t>A6</t>
  </si>
  <si>
    <t>A7</t>
  </si>
  <si>
    <t>A8</t>
  </si>
  <si>
    <t>A9</t>
  </si>
  <si>
    <t>A10</t>
  </si>
  <si>
    <t>A11</t>
  </si>
  <si>
    <t>A12</t>
  </si>
  <si>
    <t>A13</t>
  </si>
  <si>
    <t>A14</t>
  </si>
  <si>
    <t>A15</t>
  </si>
  <si>
    <t>A16</t>
  </si>
  <si>
    <t>A17</t>
  </si>
  <si>
    <t>pult do auly</t>
  </si>
  <si>
    <t>řečnický pultík</t>
  </si>
  <si>
    <t xml:space="preserve">set kulatý stůl + 4 židle </t>
  </si>
  <si>
    <t>květináč interiér</t>
  </si>
  <si>
    <t>rámy na obrazy</t>
  </si>
  <si>
    <t>A18</t>
  </si>
  <si>
    <t>A19</t>
  </si>
  <si>
    <t>ks</t>
  </si>
  <si>
    <t>A20</t>
  </si>
  <si>
    <t>taburetky</t>
  </si>
  <si>
    <t>skladový regál (bm)</t>
  </si>
  <si>
    <t>ilustrační foto</t>
  </si>
  <si>
    <t xml:space="preserve">    popis</t>
  </si>
  <si>
    <t>č.</t>
  </si>
  <si>
    <t>typ</t>
  </si>
  <si>
    <t>105a</t>
  </si>
  <si>
    <t>tabule white board závěsná</t>
  </si>
  <si>
    <t>tabule závěsná</t>
  </si>
  <si>
    <t>S7a</t>
  </si>
  <si>
    <t>Koš odpadkový plechový o min stejnoměrném průměru 230 mm . Barevné provedení RAL 9004</t>
  </si>
  <si>
    <t>A21</t>
  </si>
  <si>
    <t>lavice na sezení prodloužená</t>
  </si>
  <si>
    <t>lavice na sezení stěnová</t>
  </si>
  <si>
    <t>lavice na sezení krátká</t>
  </si>
  <si>
    <t>lavice</t>
  </si>
  <si>
    <t>Veškeré výrobky budou před samotnou instalací a výrobou odsouhlaseny architektem projektu a zadavatelem (včetně potřebné prováděcí dokumentace)</t>
  </si>
  <si>
    <t>Toto odsouhlasení proběhne ze strany architekta a zadavatele vždy písemnou formou</t>
  </si>
  <si>
    <t>umístění</t>
  </si>
  <si>
    <t>pult studijní oddělení FS</t>
  </si>
  <si>
    <t>pult studijní oddělení FP</t>
  </si>
  <si>
    <t>1.NP, 3.NP</t>
  </si>
  <si>
    <t>viz. tabulka umístění nábytku</t>
  </si>
  <si>
    <t>vstup</t>
  </si>
  <si>
    <t>výkres a popis viz. ATYPICKÉ VÝROBKY 5</t>
  </si>
  <si>
    <t>výkres a popis viz. ATYPICKÉ VÝROBKY 7</t>
  </si>
  <si>
    <t>výkres a popis viz. ATYPICKÉ VÝROBKY 6</t>
  </si>
  <si>
    <t>všechny NP</t>
  </si>
  <si>
    <t>2.NP, 3.NP, 4.NP</t>
  </si>
  <si>
    <t>2.NP, vstup</t>
  </si>
  <si>
    <t>4.NP, 5.NP</t>
  </si>
  <si>
    <t>334a</t>
  </si>
  <si>
    <t>334b</t>
  </si>
  <si>
    <t>334c</t>
  </si>
  <si>
    <t>334d</t>
  </si>
  <si>
    <t xml:space="preserve">Stojanový věšák z hliníku nebo jiného kovu s práškovou úpravou, se základnou čtvercového průřezu , výška věšáku min. 1800mm. Barevné provedení RAL 9010  </t>
  </si>
  <si>
    <t>Regál zásekový, bezšroubkový. Provedení regálu v barvě antracitově šedá 7021 nebo RAL 9010 v rozměru 1000x2000x500mm , nosnost polic min. 150 kg , možnost přednastavení polic na výšku. Regály musí mít možnost spojení  do řad vzájemným propojením.  Regály musí po spojení tvořit společný vizuální celek!. Regály budou doplněny o hliníkový štítkový  informační systém v barvě RAL 9004. Na každý samostatný regál o rozměrech 1000x2000x500mm budou umístěny dva štítky. Regál může být kvůli posílení konstrukčních vlastností a stabilitě doplněn a sokl a ztužující ocelové diagonály - de zvoleného systému - celý systém musí jako celek vykazovat odpovídaící stabilitu a pevnost.</t>
  </si>
  <si>
    <t xml:space="preserve">Skořepina židle bude tvořena ergonomicky tvarovanou překližkou o min tl. 10mm. Nosná kovová kostra skořepiny židle bude s povrchovou úpravou chrom.  Spoje a konstrukce židle budou  zaručovat  tuhost a funkčnost  odpovídající školnímu laboratornímu provozu. Hloubka sedáku min. 340mm , výška židle min.800mm , celková šířka max. 510mm.  Velikost č. 6. Barva konstrukce skořepiny židle bude  RAL 9004. Tvarové provedení viz. ilustrační obrázek. Opěradlo bude doplněno o úchytový otvor. </t>
  </si>
  <si>
    <t>Výkresová skříň desetizásuvková formát A1, šířka min. 980, výška min. 780, hloubka min. 740 mm. Výsuv zásuvek 100%, centrální zámek, úchytky chrom lesklý. Bez kovového podstavce. Korpus celokovové skříně a zásuvky budou vyrobeny z hlubokotažného ocelového plechu o tloušťce 0,8 - 1,2 mm povrchově upraveného práškovoubarvou RAL 9010. Zásuvky jsou kovové v barevném provedení RAL 9004 černá.</t>
  </si>
  <si>
    <t>lavice nízká</t>
  </si>
  <si>
    <t>výkres a popis viz. ATYPICKÉ VÝROBKY 1, pozn.:  židle jsou součástí typizovaného nábytku</t>
  </si>
  <si>
    <t>výkres a popis viz. ATYPICKÉ VÝROBKY 8</t>
  </si>
  <si>
    <t>výkres a popis viz. ATYPICKÉ VÝROBKY 9</t>
  </si>
  <si>
    <t>výkres a popis viz. ATYPICKÉ VÝROBKY 10</t>
  </si>
  <si>
    <t>výkres a popis viz. ATYPICKÉ VÝROBKY 11</t>
  </si>
  <si>
    <t>výkres a popis viz. ATYPICKÉ VÝROBKY 12</t>
  </si>
  <si>
    <t>výkres a popis viz. ATYPICKÉ VÝROBKY 13</t>
  </si>
  <si>
    <t>výkres a popis viz. ATYPICKÉ VÝROBKY 14</t>
  </si>
  <si>
    <t>výkres a popis viz. ATYPICKÉ VÝROBKY 18</t>
  </si>
  <si>
    <t>výkres a popis viz. ATYPICKÉ VÝROBKY 19</t>
  </si>
  <si>
    <t>výkres a popis viz. ATYPICKÉ VÝROBKY 20</t>
  </si>
  <si>
    <t>výkres a popis viz. ATYPICKÉ VÝROBKY 21</t>
  </si>
  <si>
    <t>výkres a popis viz. ATYPICKÉ VÝROBKY 4</t>
  </si>
  <si>
    <t>Specifikace vybavení budovy G nábytkem:</t>
  </si>
  <si>
    <t>část VŘ</t>
  </si>
  <si>
    <t>A</t>
  </si>
  <si>
    <t>B</t>
  </si>
  <si>
    <t>C</t>
  </si>
  <si>
    <t>Výběrové řízení na nábytek je rozděleno na části zakázky:</t>
  </si>
  <si>
    <t>A - Základní vybavení budovy G - nábytek typizovaný</t>
  </si>
  <si>
    <t>Poznámka: při použití materiálu LTD desky budou všechny hrany ošetřeny hranou ABS v barvě shodné s barvou plochy desky.</t>
  </si>
  <si>
    <t xml:space="preserve">Otočná kancelářská židle se stavitelnými područkami s pětirameným nosným křížem s chromovou povrchovou úpravou. Sedák a zádová opěrka budou odděleny a budou mít pravoúhlý tvar. Výplň sedáku bude v černé barvě (polyester, cotton) s odolností min. 50 tis. otěrů. Nosnost židle min. 125kg. Šířka sedáku min. 500 mm, hloubka min. 430 mm. Šířka opěráku min. 460 mm , výška 530-640 mm. Židle bude opatřena standardními kancelářskými kolečky. Židle bude mít výškově nastavitelný sedák a přítlak zádové opěry. Ovládací mechanismus bude umístěn pod sedákem. Aretace zádové opěry bude v požadovaném úhlu. Tvarové provedení viz. ilustarční obrázek.
</t>
  </si>
  <si>
    <t>výkres a popis viz. ATYPICKÉ VÝROBKY 15</t>
  </si>
  <si>
    <t>psací stůl</t>
  </si>
  <si>
    <t xml:space="preserve">kontejner </t>
  </si>
  <si>
    <t>Kontejner - čtyřzásuvkový, vrchní zásuvka - tužkovník. Korpus kontejneru a čela zásuvek budou vyrobeny z LTD desky s povrchovou práškovou úpravou v barvě RAL 9010. Vnitřní část zásuvek z LTD desky bude v barevném provedení RAL 9004 černá. Vysunutí zásuvek na min. 70 % délky. Vnitřní vedení zásuvek s valivým vedením jednotlivých elementů. Kontejner s blokací zajišťující otevření vždy pouze jedné zásuvky a zablokování ostatních proti otevření. Zámek v čele horní zásuvky, centrální pro všechny zásuvky. Kontejner bude na čtyřech černých pojízdných kolečkách. Kontejner bude umístěn pod psacím stolem, šířka 400-450 mm, hloubka 500-550 mm.</t>
  </si>
  <si>
    <t xml:space="preserve">Výška min 1850 mm, hloubka 430-450 mm, šířka 1200 mm. Korpus skříně bude vyroben z LTD desky (pravoúhlé provedení). 5 přestavitelných polic z LTD desky. Barevné provedení v práškové barvě jedné skříně bude vždy v jednom odstínu RAL. Možná barevná škála  RAL 9010 - 1/3 skříní, 3020 - 1/3 skříní, 9021 - 1/3 skříní . Skříň bude opatřena rektifikací. Na skříni bude použit pro uzamykaní  zámek . Police budou v  barvě odpovídající RAL korpusu skříně. Dveřní křídla budou opatřena úchytkou s roztečí minimálně 100 mm a zámkem. Panty budou kovové v barvě zvolené na korpusu knihovny. Úhel otvírání dveří bude větší než 90 stupňů. Dveřní křídla budou celoprosklenná nebo s minimálními rámečky.
</t>
  </si>
  <si>
    <t>knihovna s prosklennými dveřními křídly</t>
  </si>
  <si>
    <t xml:space="preserve">Výška min 1850 mm, hloubka 430-450 mm, šířka 1200 mm. Korpus skříně bude vyroben z LTD desky (pravoúhlé provedení). 5 přestavitelných polic z LTD desky. Barevné provedení jedné skříně bude vždy v jednom odstínu RAL. Možná barevná škála  RAL 9010 - 1/3 skříní, 3020 - 1/3 skříní, 9021 - 1/3 skříní. Skříň bude opatřena rektifikací. Skříň bude uzamykatelná cylindrickým zámkem. Police budou v  barvě odpovídající RAL korpusu skříně. Dveřní křídla budou opatřena úchytkou s roztečí minimálně 100 mm a zámkem. Panty budou kovové v barvě zvolené na korpusu knihovny. Úhel otvírání dveří bude větší než 90 stupňů.
</t>
  </si>
  <si>
    <t>skříň velká</t>
  </si>
  <si>
    <t xml:space="preserve">Výška min 1100 mm, hloubka 430-450 mm, šířka 1200 mm. Korpus skříně bude vyroben z LTD desky (pravoúhlé provedení). 2 přestavitelné police z LTD desky. Barevné provedení jedné skříně bude vždy v jednom odstínu RAL. Možná barevná škála  RAL 9010 - 1/3 skříní, 3020 - 1/3 skříní, 9021 - 1/3 skříní. Skříň bude opatřena rektifikací. Skříň bude uzamykatelná cylindrickým zámkem. Police budou v  barvě odpovídající RAL korpusu skříně. Dveřní křídla budou opatřena úchytkou s roztečí minimálně 100 mm a zámkem. Panty budou kovové v barvě zvolené na korpusu knihovny. Úhel otvírání dveří bude větší než 90 stupňů.
</t>
  </si>
  <si>
    <t xml:space="preserve">Výška min 750 mm, hloubka 430-450 mm, šířka 1200 mm. Korpus skříně bude vyroben z LTD desky (pravoúhlé provedení). 1 přestavitelná police z LTD desky. Barevné provedení jedné skříně bude vždy v jednom odstínu RAL. Možná barevná škála  RAL 9010 - 1/3 skříní, 3020 - 1/3 skříní, 9021 - 1/3 skříní. Skříň bude opatřena rektifikací. Skříň bude uzamykatelná cylindrickým zámkem. Police bude v  barvě odpovídající RAL korpusu skříně. Dveřní křídla budou opatřena úchytkou s roztečí minimálně 100 mm a zámkem. Panty budou kovové v barvě zvolené na korpusu knihovny. Úhel otvírání dveří bude větší než 90 stupňů.
</t>
  </si>
  <si>
    <t xml:space="preserve">Výška min 750 mm, hloubka 430-450 mm, šířka 1200 mm. Korpus skříně bude vyroben z LTD desky (pravoúhlé provedení). 1 přestavitelná police z LTD desky. Barevné provedení jedné skříně bude vždy v jednom odstínu RAL. Možná barevná škála  RAL 9010 - 1/3 skříní, 3020 - 1/3 skříní, 9021 - 1/3 skříní. Skříň bude opatřena rektifikací. Skříň bude uzamykatelná cylindrickým zámkem. Police bude v  barvě odpovídající RAL korpusu skříně. Dveřní křídla budou opatřena úchytkou s roztečí minimálně 100 mm a zámkem. Dvoukřídlá posuvná dveřní křídla skříně budou umožňovat otevření na sobě nezávislém posunutí obou křídel.
</t>
  </si>
  <si>
    <t>skříň nástavec</t>
  </si>
  <si>
    <t>skříň nízká s posuvnými dveřmi</t>
  </si>
  <si>
    <t>skříň střední</t>
  </si>
  <si>
    <t>Skořepina židle bude tvořena ergonomicky tvarovanou překližkou o min tl. 10 mm. Nosná kovová kostra skořepiny židle bude s povrchovou úpravou chrom.  Spoje a konstrukce židle budou  zaručovat  tuhost a funkčnost  odpovídající školnímu provozu. Hloubka sedáku min. 340 mm , výška židle min. 800 mm , celková šířka max. 510 mm. Velikost č. 6. Barva konstrukce skořepiny židle bude  RAL 9004. Tvarové provedení viz. ilustrační obrázek. Sedáková část bude doplněna čalouněním v barvě černé potahové látky RAL 9004. Opěradlo bude doplněno o úchytový otvor.</t>
  </si>
  <si>
    <t xml:space="preserve">Tabule závěsná 2000x1200 mm magnetická pro popis fix, bílá, povrch dvouvrstvá keramika vypalovaná nad 800 °C. Tloušťka tabule min. 22 mm, sendvičová konstrukce. Rám tabule z hliníkové slitiny RAL 9010, hliníkové rohy RAL 9010, odkládací polička min. 1500 mm - hliníková slitina RAL 9010. </t>
  </si>
  <si>
    <t>U6a</t>
  </si>
  <si>
    <t>U6b</t>
  </si>
  <si>
    <t>tabule pylonová křída</t>
  </si>
  <si>
    <t xml:space="preserve">Pylon AL dvojitý - pro dvě tabule, výška pylonů 3200 mm, kovová lanová kladka s kuličkovým ložiskem, na sobě nezávislé posuvy. Dorazy s odpružením pomocí ocelových pružin. Tabule 2 x jednodílná min. 3200x1200 mm magnetická pro popis fix, bílá, povrch dvouvrstvá keramika vypalovaná nad 800 °C. Tloušťka tabule min. 22 mm, sendvičová konstrukce. Rám tabule eloxovaný hliník RAL 9010, hliníkové rohy RAL 9010, odkládací polička min. 2000 mm - hliníková slitina RAL 9010. </t>
  </si>
  <si>
    <t xml:space="preserve">Pylon AL dvojitý - pro dvě tabule, výška pylonů 3200 mm, kovová lanová kladka s kuličkovým ložiskem, na sobě nezávislé posuvy. Dorazy s odpružením pomocí ocelových pružin. Tabule 2 x jednodílná min. 4000x1200 mm, zelený povrch pro popis křídou. Tloušťka tabule min. 22 mm, sendvičová konstrukce. Rám tabule eloxovaný hliník RAL 9010, hliníkové rohy RAL 9010, odkládací polička min. 2000 mm - hliníková slitina RAL 9010. </t>
  </si>
  <si>
    <t>lavice ICT</t>
  </si>
  <si>
    <t>lavice ICT s boxem na PC</t>
  </si>
  <si>
    <t>stůl přísed</t>
  </si>
  <si>
    <t>jednací stůl malý</t>
  </si>
  <si>
    <t>jednací stůl velký</t>
  </si>
  <si>
    <t>Skořepina židle bude tvořena ergonomicky tvarovanou překližkou o min tl. 10 mm. Nosná kovová kostra skořepiny židle bude s povrchovou úpravou chrom.  Spoje a konstrukce židle budou  zaručovat  tuhost a funkčnost  odpovídající školnímu provozu. Hloubka sedáku min. 340 mm , výška židle min. 800 mm, celková šířka max. 510 mm. Velikost č. 6. Barva konstrukce skořepiny židle bude  RAL 9004. Tvarové provedení viz. ilustrační obrázek. Opěradlo bude doplněno o úchytový otvor.</t>
  </si>
  <si>
    <t>Skořepina židle bude tvořena ergonomicky tvarovanou překližkou o min tl. 10 mm. Nosná kovová kostra skořepiny židle bude s povrchovou úpravou chrom. Spoje a konstrukce židle budou  zaručovat  tuhost a funkčnost  odpovídající školnímu provozu. Hloubka sedáku min. 340 mm, výška židle min. 800 mm , celková šířka max. 510 mm.  Velikost č. 6. Barva konstrukce skořepiny židle bude  RAL 9004. Tvarové provedení viz. ilustrační obrázek. Opěradlo bude doplněno o úchytový otvor.</t>
  </si>
  <si>
    <t xml:space="preserve">Deska stolu 1400x800 mm. Nosná ocelová konstrukce pracovního stolu - skladájící se z pevného nosného ocelového podnoží čtvercového průřezu o stanovené výšce vč. zadní a boční kovové trnože pro zvýšení stability a pevnosti stolu. Rektifikační nožičky konstrukce pro případné dorovnání nerovnosti podlahy. Antikorozní povrchová úprava kovové konstrukce stolu - chemicky odolným vypalovacím lakem v barevném provedení RAL 9004. Pracovní deska stolu řešena postformingem o tloušťce 28-38mm v bílé barvě RAL 9010 včetně hran.  Laboratorní pracovní stůl konstruován na požadovanou nosnost 150kg. </t>
  </si>
  <si>
    <t>laboratorní stůl</t>
  </si>
  <si>
    <t xml:space="preserve">skříň velká </t>
  </si>
  <si>
    <t xml:space="preserve">skříň nástavec </t>
  </si>
  <si>
    <t xml:space="preserve">skříň nízká </t>
  </si>
  <si>
    <t>tabule pylonová</t>
  </si>
  <si>
    <t xml:space="preserve">skladový regál </t>
  </si>
  <si>
    <t>299a</t>
  </si>
  <si>
    <t>Tabulka umístění typizovaného nábytku a tabulí:</t>
  </si>
  <si>
    <t xml:space="preserve">Věšák ocelový, háčky z hliníku nebo jiného kovu o min. šířce 600 - 1200 mm . RAL 9010 </t>
  </si>
  <si>
    <t>Celkem ks typizovaný nábytek a tabule</t>
  </si>
  <si>
    <t>Celkem ks atypický nábytek</t>
  </si>
  <si>
    <t>Dvoudvěřová svařená šatní skříň. Rozměr šatní skříně je 1850x400x500 mm. Dveře budou do tvaru Z. Dveře budou vybaveny výstužným prvkem a panty budou uvnitř skříně. Každé oddělení bude vybaveno tyčkou se třemi háčky. Uzamykání bude na otočný uzávěr visaci nebo cylindrický zámek s dvěma klíči. Ve skříni v každé samostatné části bude větrací otvor. Barva korposu skříně bude RAL 3020  Barva dveří bude RAL 3020.</t>
  </si>
  <si>
    <t>Cenová nabídka na vybavení budovy G nábytkem:</t>
  </si>
  <si>
    <t>část A - Základní vybavení budovy G - nábytek typizovaný</t>
  </si>
  <si>
    <t>jedn.cena</t>
  </si>
  <si>
    <t>cena celkem</t>
  </si>
  <si>
    <t>poznámka</t>
  </si>
  <si>
    <t>Celkem typizovaný nábytek Kč bez DPH</t>
  </si>
  <si>
    <t>část B - Základní vybavení budovy G - nábytek atypizovaný</t>
  </si>
  <si>
    <t>Celkem atypizovaný nábytek Kč bez DPH</t>
  </si>
  <si>
    <t>část C - Základní vybavení budovy G - tabule</t>
  </si>
  <si>
    <t>Celkem tabule Kč bez DPH</t>
  </si>
  <si>
    <t>Rekapitulace nabídky</t>
  </si>
  <si>
    <t>část nabídky</t>
  </si>
  <si>
    <t>nabídková cena</t>
  </si>
  <si>
    <t>DPH 21%</t>
  </si>
  <si>
    <t>cena včetně DPH</t>
  </si>
  <si>
    <t>podání nabídky</t>
  </si>
  <si>
    <t>Celkem nabídka na vybavení budovy G nábytkem</t>
  </si>
  <si>
    <t>č. místnosti</t>
  </si>
  <si>
    <t>Přiložená fotodokumentace má zobrazovat pouze tvarovou a designovou podobu soutěžených interiérových výrobků, jedná se tedy pouze o ilustrativní forografie, jež nejsou pro plnění závazná.</t>
  </si>
  <si>
    <r>
      <t xml:space="preserve"> Tvarová podoba (rozměry apod.) atypických výrobků je pro výrobce závazná, výrobky budou vyrobeny v nejvyšší kvalitě (kvalitní řemeslné zpracování) - </t>
    </r>
    <r>
      <rPr>
        <b/>
        <sz val="10"/>
        <color indexed="8"/>
        <rFont val="Calibri"/>
        <family val="2"/>
      </rPr>
      <t>viz příloha č. 6 ZD.</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</si>
</sst>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s>
  <fonts count="50">
    <font>
      <sz val="11"/>
      <color theme="1"/>
      <name val="Calibri"/>
      <family val="2"/>
    </font>
    <font>
      <sz val="12"/>
      <color indexed="8"/>
      <name val="Times New Roman"/>
      <family val="2"/>
    </font>
    <font>
      <b/>
      <sz val="11"/>
      <color indexed="8"/>
      <name val="Calibri"/>
      <family val="2"/>
    </font>
    <font>
      <sz val="9"/>
      <color indexed="8"/>
      <name val="Calibri"/>
      <family val="2"/>
    </font>
    <font>
      <b/>
      <sz val="9"/>
      <color indexed="8"/>
      <name val="Calibri"/>
      <family val="2"/>
    </font>
    <font>
      <sz val="10"/>
      <color indexed="8"/>
      <name val="Calibri"/>
      <family val="2"/>
    </font>
    <font>
      <sz val="10"/>
      <name val="Arial"/>
      <family val="2"/>
    </font>
    <font>
      <sz val="10"/>
      <name val="Arial CE"/>
      <family val="0"/>
    </font>
    <font>
      <sz val="11"/>
      <color indexed="8"/>
      <name val="Calibri"/>
      <family val="2"/>
    </font>
    <font>
      <sz val="8"/>
      <name val="Calibri"/>
      <family val="2"/>
    </font>
    <font>
      <b/>
      <sz val="10"/>
      <color indexed="8"/>
      <name val="Calibri"/>
      <family val="2"/>
    </font>
    <font>
      <sz val="10"/>
      <name val="Calibri"/>
      <family val="2"/>
    </font>
    <font>
      <b/>
      <sz val="10"/>
      <name val="Calibri"/>
      <family val="2"/>
    </font>
    <font>
      <sz val="9"/>
      <name val="Calibri"/>
      <family val="2"/>
    </font>
    <font>
      <sz val="12"/>
      <color indexed="9"/>
      <name val="Times New Roman"/>
      <family val="2"/>
    </font>
    <font>
      <b/>
      <sz val="12"/>
      <color indexed="8"/>
      <name val="Times New Roman"/>
      <family val="2"/>
    </font>
    <font>
      <sz val="12"/>
      <color indexed="20"/>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b/>
      <sz val="18"/>
      <color indexed="56"/>
      <name val="Cambria"/>
      <family val="2"/>
    </font>
    <font>
      <sz val="12"/>
      <color indexed="60"/>
      <name val="Times New Roman"/>
      <family val="2"/>
    </font>
    <font>
      <sz val="12"/>
      <color indexed="52"/>
      <name val="Times New Roman"/>
      <family val="2"/>
    </font>
    <font>
      <sz val="12"/>
      <color indexed="17"/>
      <name val="Times New Roman"/>
      <family val="2"/>
    </font>
    <font>
      <sz val="12"/>
      <color indexed="10"/>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b/>
      <sz val="12"/>
      <color indexed="8"/>
      <name val="Calibri"/>
      <family val="2"/>
    </font>
    <font>
      <sz val="12"/>
      <color theme="1"/>
      <name val="Times New Roman"/>
      <family val="2"/>
    </font>
    <font>
      <sz val="12"/>
      <color theme="0"/>
      <name val="Times New Roman"/>
      <family val="2"/>
    </font>
    <font>
      <b/>
      <sz val="12"/>
      <color theme="1"/>
      <name val="Times New Roman"/>
      <family val="2"/>
    </font>
    <font>
      <sz val="12"/>
      <color rgb="FF9C0006"/>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b/>
      <sz val="18"/>
      <color theme="3"/>
      <name val="Cambria"/>
      <family val="2"/>
    </font>
    <font>
      <sz val="12"/>
      <color rgb="FF9C6500"/>
      <name val="Times New Roman"/>
      <family val="2"/>
    </font>
    <font>
      <sz val="12"/>
      <color rgb="FFFA7D00"/>
      <name val="Times New Roman"/>
      <family val="2"/>
    </font>
    <font>
      <sz val="12"/>
      <color rgb="FF006100"/>
      <name val="Times New Roman"/>
      <family val="2"/>
    </font>
    <font>
      <sz val="12"/>
      <color rgb="FFFF0000"/>
      <name val="Times New Roman"/>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44" fontId="8" fillId="0" borderId="0" applyFont="0" applyFill="0" applyBorder="0" applyAlignment="0" applyProtection="0"/>
    <xf numFmtId="42" fontId="8"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6" fillId="0" borderId="0">
      <alignment/>
      <protection/>
    </xf>
    <xf numFmtId="0" fontId="7" fillId="0" borderId="0">
      <alignment/>
      <protection/>
    </xf>
    <xf numFmtId="0" fontId="8" fillId="23" borderId="6" applyNumberFormat="0" applyFont="0" applyAlignment="0" applyProtection="0"/>
    <xf numFmtId="9" fontId="8"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33">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0" fillId="0" borderId="0" xfId="0" applyFont="1" applyBorder="1" applyAlignment="1">
      <alignment horizontal="center"/>
    </xf>
    <xf numFmtId="0" fontId="2" fillId="0" borderId="0" xfId="0" applyFont="1" applyBorder="1" applyAlignment="1">
      <alignment/>
    </xf>
    <xf numFmtId="0" fontId="0" fillId="0" borderId="0" xfId="0" applyFill="1" applyBorder="1" applyAlignment="1">
      <alignment horizontal="center"/>
    </xf>
    <xf numFmtId="0" fontId="0" fillId="0" borderId="0" xfId="0" applyBorder="1" applyAlignment="1">
      <alignment horizontal="center"/>
    </xf>
    <xf numFmtId="0" fontId="2" fillId="0" borderId="10" xfId="0" applyFont="1" applyBorder="1" applyAlignment="1">
      <alignment/>
    </xf>
    <xf numFmtId="0" fontId="5" fillId="0" borderId="0" xfId="0" applyFont="1" applyBorder="1" applyAlignment="1">
      <alignment/>
    </xf>
    <xf numFmtId="0" fontId="3" fillId="0" borderId="0" xfId="0" applyFont="1" applyFill="1" applyBorder="1" applyAlignment="1">
      <alignment/>
    </xf>
    <xf numFmtId="0" fontId="0"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xf>
    <xf numFmtId="0" fontId="10" fillId="0" borderId="0" xfId="0" applyFont="1" applyBorder="1" applyAlignment="1">
      <alignment horizont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Fill="1" applyBorder="1" applyAlignment="1">
      <alignment horizontal="center"/>
    </xf>
    <xf numFmtId="0" fontId="5" fillId="0" borderId="0" xfId="0" applyFont="1" applyAlignment="1">
      <alignment/>
    </xf>
    <xf numFmtId="0" fontId="11" fillId="0" borderId="0" xfId="0" applyFont="1" applyAlignment="1">
      <alignment/>
    </xf>
    <xf numFmtId="0" fontId="12" fillId="0" borderId="0" xfId="0" applyFont="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xf>
    <xf numFmtId="0" fontId="11" fillId="0" borderId="0" xfId="0" applyFont="1" applyBorder="1" applyAlignment="1">
      <alignment horizontal="left"/>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xf>
    <xf numFmtId="0" fontId="10" fillId="0" borderId="10" xfId="0" applyFont="1" applyBorder="1" applyAlignment="1">
      <alignment horizontal="center"/>
    </xf>
    <xf numFmtId="0" fontId="2" fillId="0" borderId="0" xfId="0" applyFont="1" applyBorder="1" applyAlignment="1">
      <alignment horizontal="left"/>
    </xf>
    <xf numFmtId="0" fontId="8" fillId="0" borderId="0" xfId="0" applyFont="1" applyBorder="1" applyAlignment="1">
      <alignment/>
    </xf>
    <xf numFmtId="0" fontId="5"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left"/>
    </xf>
    <xf numFmtId="0" fontId="5" fillId="0" borderId="0" xfId="0" applyFont="1" applyBorder="1" applyAlignment="1">
      <alignment horizontal="center"/>
    </xf>
    <xf numFmtId="0" fontId="10" fillId="0" borderId="0" xfId="0" applyFont="1" applyBorder="1" applyAlignment="1">
      <alignment/>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vertical="center"/>
    </xf>
    <xf numFmtId="0" fontId="13" fillId="0" borderId="0" xfId="0" applyFont="1" applyBorder="1" applyAlignment="1">
      <alignment horizontal="justify" vertical="center" wrapText="1"/>
    </xf>
    <xf numFmtId="0" fontId="8" fillId="0" borderId="0" xfId="0" applyFont="1" applyBorder="1" applyAlignment="1">
      <alignment vertical="center"/>
    </xf>
    <xf numFmtId="0" fontId="5" fillId="0" borderId="0" xfId="0" applyFont="1" applyBorder="1" applyAlignment="1">
      <alignment vertical="center"/>
    </xf>
    <xf numFmtId="164" fontId="13" fillId="0" borderId="0" xfId="47" applyNumberFormat="1" applyFont="1" applyFill="1" applyBorder="1" applyAlignment="1">
      <alignment horizontal="left" vertical="center" wrapText="1"/>
      <protection/>
    </xf>
    <xf numFmtId="0" fontId="5" fillId="0" borderId="0" xfId="0" applyFont="1" applyBorder="1" applyAlignment="1">
      <alignment vertical="center" wrapText="1"/>
    </xf>
    <xf numFmtId="0" fontId="13" fillId="0" borderId="0" xfId="0" applyFont="1" applyBorder="1" applyAlignment="1">
      <alignment horizontal="left" vertical="center" wrapText="1"/>
    </xf>
    <xf numFmtId="0" fontId="3" fillId="0" borderId="0" xfId="0" applyFont="1" applyBorder="1" applyAlignment="1">
      <alignment horizontal="left" vertical="center" wrapText="1"/>
    </xf>
    <xf numFmtId="0" fontId="10" fillId="0" borderId="0" xfId="0" applyFont="1" applyBorder="1" applyAlignment="1">
      <alignment vertical="center"/>
    </xf>
    <xf numFmtId="0" fontId="3"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center"/>
    </xf>
    <xf numFmtId="0" fontId="0" fillId="0" borderId="0" xfId="0" applyFont="1" applyBorder="1" applyAlignment="1">
      <alignment vertical="center"/>
    </xf>
    <xf numFmtId="0" fontId="2" fillId="0" borderId="0" xfId="0" applyFont="1" applyBorder="1" applyAlignment="1">
      <alignment/>
    </xf>
    <xf numFmtId="0" fontId="5" fillId="0" borderId="0" xfId="0" applyFont="1" applyFill="1" applyBorder="1" applyAlignment="1">
      <alignment/>
    </xf>
    <xf numFmtId="0" fontId="5" fillId="0" borderId="0" xfId="0" applyFont="1" applyBorder="1" applyAlignment="1">
      <alignment horizontal="left"/>
    </xf>
    <xf numFmtId="0" fontId="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0" fontId="10"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0"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2" fillId="0" borderId="0" xfId="0" applyFont="1" applyBorder="1" applyAlignment="1">
      <alignment horizontal="left"/>
    </xf>
    <xf numFmtId="0" fontId="5" fillId="0" borderId="0" xfId="0" applyFont="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xf>
    <xf numFmtId="0" fontId="10" fillId="0" borderId="0" xfId="0" applyFont="1" applyBorder="1" applyAlignment="1">
      <alignment/>
    </xf>
    <xf numFmtId="0" fontId="5" fillId="0" borderId="0" xfId="0" applyFont="1" applyBorder="1" applyAlignment="1">
      <alignment horizontal="center" vertical="center"/>
    </xf>
    <xf numFmtId="0" fontId="48" fillId="0" borderId="0" xfId="0" applyFont="1" applyBorder="1" applyAlignment="1">
      <alignment vertical="center"/>
    </xf>
    <xf numFmtId="0" fontId="10" fillId="0" borderId="0" xfId="0" applyFont="1" applyBorder="1" applyAlignment="1">
      <alignment horizontal="center" vertical="center"/>
    </xf>
    <xf numFmtId="164" fontId="8" fillId="0" borderId="0" xfId="0" applyNumberFormat="1" applyFont="1" applyFill="1" applyBorder="1" applyAlignment="1">
      <alignment vertical="center"/>
    </xf>
    <xf numFmtId="164" fontId="8" fillId="0" borderId="0" xfId="0" applyNumberFormat="1"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10"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10" fillId="0" borderId="10" xfId="0" applyFont="1" applyBorder="1" applyAlignment="1">
      <alignment horizontal="center" vertical="center"/>
    </xf>
    <xf numFmtId="164" fontId="8" fillId="0" borderId="10" xfId="0" applyNumberFormat="1" applyFont="1" applyBorder="1" applyAlignment="1">
      <alignment vertical="center"/>
    </xf>
    <xf numFmtId="0" fontId="10" fillId="0" borderId="11" xfId="0" applyFont="1" applyBorder="1" applyAlignment="1">
      <alignment horizontal="lef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2" fillId="0" borderId="11" xfId="0" applyFont="1" applyBorder="1" applyAlignment="1">
      <alignment vertical="center"/>
    </xf>
    <xf numFmtId="164" fontId="2" fillId="0" borderId="11" xfId="0" applyNumberFormat="1" applyFont="1" applyBorder="1" applyAlignment="1">
      <alignment vertical="center"/>
    </xf>
    <xf numFmtId="0" fontId="48" fillId="0" borderId="0" xfId="0" applyFont="1" applyBorder="1" applyAlignment="1">
      <alignment horizontal="center"/>
    </xf>
    <xf numFmtId="0" fontId="48" fillId="0" borderId="0" xfId="0" applyFont="1" applyBorder="1" applyAlignment="1">
      <alignment/>
    </xf>
    <xf numFmtId="0" fontId="49" fillId="0" borderId="0" xfId="0" applyFont="1" applyBorder="1" applyAlignment="1">
      <alignment horizont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48" fillId="0" borderId="0" xfId="0" applyFont="1" applyFill="1" applyBorder="1" applyAlignment="1">
      <alignment horizontal="center"/>
    </xf>
    <xf numFmtId="0" fontId="48" fillId="0" borderId="0" xfId="0" applyFont="1" applyAlignment="1">
      <alignment/>
    </xf>
    <xf numFmtId="0" fontId="11" fillId="0" borderId="0" xfId="0" applyFont="1" applyAlignment="1">
      <alignment/>
    </xf>
    <xf numFmtId="0" fontId="12" fillId="0" borderId="0" xfId="0" applyFont="1" applyBorder="1" applyAlignment="1">
      <alignment horizontal="center"/>
    </xf>
    <xf numFmtId="0" fontId="48" fillId="0" borderId="0" xfId="0" applyFont="1" applyFill="1" applyBorder="1" applyAlignment="1">
      <alignment/>
    </xf>
    <xf numFmtId="0" fontId="48" fillId="0" borderId="10" xfId="0" applyFont="1" applyFill="1" applyBorder="1" applyAlignment="1">
      <alignment horizontal="center"/>
    </xf>
    <xf numFmtId="0" fontId="48" fillId="0" borderId="10" xfId="0" applyFont="1" applyFill="1" applyBorder="1" applyAlignment="1">
      <alignment/>
    </xf>
    <xf numFmtId="0" fontId="49" fillId="0" borderId="10" xfId="0" applyFont="1" applyBorder="1" applyAlignment="1">
      <alignment horizontal="center"/>
    </xf>
    <xf numFmtId="0" fontId="10" fillId="0" borderId="11" xfId="0" applyFont="1" applyBorder="1" applyAlignment="1">
      <alignment horizontal="left"/>
    </xf>
    <xf numFmtId="0" fontId="10" fillId="0" borderId="11" xfId="0" applyFont="1" applyBorder="1" applyAlignment="1">
      <alignment/>
    </xf>
    <xf numFmtId="0" fontId="10" fillId="0" borderId="11" xfId="0" applyFont="1" applyBorder="1" applyAlignment="1">
      <alignment horizontal="center"/>
    </xf>
    <xf numFmtId="0" fontId="2" fillId="0" borderId="11" xfId="0" applyFont="1" applyBorder="1" applyAlignment="1">
      <alignment/>
    </xf>
    <xf numFmtId="164" fontId="2" fillId="0" borderId="11" xfId="0" applyNumberFormat="1" applyFont="1" applyBorder="1" applyAlignment="1">
      <alignment/>
    </xf>
    <xf numFmtId="0" fontId="10"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horizontal="left"/>
    </xf>
    <xf numFmtId="164" fontId="8" fillId="0" borderId="0" xfId="0" applyNumberFormat="1" applyFont="1" applyBorder="1" applyAlignment="1">
      <alignment/>
    </xf>
    <xf numFmtId="164" fontId="8" fillId="0" borderId="10" xfId="0" applyNumberFormat="1" applyFont="1" applyBorder="1" applyAlignment="1">
      <alignment/>
    </xf>
    <xf numFmtId="0" fontId="8" fillId="0" borderId="10" xfId="0" applyFont="1" applyBorder="1" applyAlignment="1">
      <alignment horizontal="center"/>
    </xf>
    <xf numFmtId="0" fontId="8" fillId="0" borderId="10" xfId="0" applyFont="1" applyBorder="1" applyAlignment="1">
      <alignment/>
    </xf>
    <xf numFmtId="0" fontId="5" fillId="0" borderId="0" xfId="0" applyFont="1" applyFill="1" applyBorder="1" applyAlignment="1">
      <alignment/>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xf>
    <xf numFmtId="0" fontId="8" fillId="0" borderId="12" xfId="0" applyFont="1" applyBorder="1" applyAlignment="1">
      <alignment horizontal="center"/>
    </xf>
    <xf numFmtId="0" fontId="2" fillId="0" borderId="0" xfId="0" applyFont="1" applyBorder="1" applyAlignment="1">
      <alignment horizontal="center"/>
    </xf>
    <xf numFmtId="0" fontId="5" fillId="33" borderId="0" xfId="0" applyFont="1" applyFill="1" applyBorder="1" applyAlignment="1">
      <alignment horizontal="center"/>
    </xf>
    <xf numFmtId="0" fontId="8" fillId="0" borderId="12" xfId="0" applyFont="1" applyBorder="1" applyAlignment="1">
      <alignment horizontal="center" vertical="center"/>
    </xf>
    <xf numFmtId="0" fontId="5" fillId="0" borderId="0" xfId="0" applyFont="1" applyBorder="1" applyAlignment="1">
      <alignment horizontal="left"/>
    </xf>
    <xf numFmtId="0" fontId="5" fillId="0" borderId="1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List1"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hyperlink" Target="http://www.ekotab.cz/img/Sestavy_zvedaci_systemy/aktualizace2/thumbnails/PS_MAN_K_2x_300x120_PYLON_jpg_23262_149_230.jpg" TargetMode="External" /><Relationship Id="rId10" Type="http://schemas.openxmlformats.org/officeDocument/2006/relationships/hyperlink" Target="http://www.ekotab.cz/img/Sestavy_zvedaci_systemy/aktualizace2/thumbnails/PS_MAN_K_2x_300x120_PYLON_jpg_23262_149_230.jpg" TargetMode="External" /><Relationship Id="rId11" Type="http://schemas.openxmlformats.org/officeDocument/2006/relationships/image" Target="../media/image9.jpeg" /><Relationship Id="rId12" Type="http://schemas.openxmlformats.org/officeDocument/2006/relationships/image" Target="../media/image10.jpeg" /><Relationship Id="rId13" Type="http://schemas.openxmlformats.org/officeDocument/2006/relationships/image" Target="../media/image11.jpeg" /><Relationship Id="rId14" Type="http://schemas.openxmlformats.org/officeDocument/2006/relationships/image" Target="../media/image12.jpeg" /><Relationship Id="rId15" Type="http://schemas.openxmlformats.org/officeDocument/2006/relationships/image" Target="../media/image13.jpeg" /><Relationship Id="rId16" Type="http://schemas.openxmlformats.org/officeDocument/2006/relationships/image" Target="../media/image14.png" /><Relationship Id="rId17" Type="http://schemas.openxmlformats.org/officeDocument/2006/relationships/image" Target="../media/image15.jpeg" /><Relationship Id="rId18" Type="http://schemas.openxmlformats.org/officeDocument/2006/relationships/image" Target="../media/image16.jpeg" /><Relationship Id="rId19" Type="http://schemas.openxmlformats.org/officeDocument/2006/relationships/image" Target="../media/image17.png" /><Relationship Id="rId20" Type="http://schemas.openxmlformats.org/officeDocument/2006/relationships/image" Target="../media/image18.jpeg" /><Relationship Id="rId21" Type="http://schemas.openxmlformats.org/officeDocument/2006/relationships/image" Target="../media/image19.jpeg" /><Relationship Id="rId22" Type="http://schemas.openxmlformats.org/officeDocument/2006/relationships/image" Target="../media/image20.jpeg" /><Relationship Id="rId23" Type="http://schemas.openxmlformats.org/officeDocument/2006/relationships/image" Target="../media/image21.jpeg" /><Relationship Id="rId24" Type="http://schemas.openxmlformats.org/officeDocument/2006/relationships/image" Target="../media/image22.jpeg" /><Relationship Id="rId25"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4</xdr:row>
      <xdr:rowOff>9525</xdr:rowOff>
    </xdr:from>
    <xdr:to>
      <xdr:col>5</xdr:col>
      <xdr:colOff>1533525</xdr:colOff>
      <xdr:row>4</xdr:row>
      <xdr:rowOff>1219200</xdr:rowOff>
    </xdr:to>
    <xdr:pic>
      <xdr:nvPicPr>
        <xdr:cNvPr id="1" name="Picture 5"/>
        <xdr:cNvPicPr preferRelativeResize="1">
          <a:picLocks noChangeAspect="1"/>
        </xdr:cNvPicPr>
      </xdr:nvPicPr>
      <xdr:blipFill>
        <a:blip r:embed="rId1"/>
        <a:stretch>
          <a:fillRect/>
        </a:stretch>
      </xdr:blipFill>
      <xdr:spPr>
        <a:xfrm>
          <a:off x="4524375" y="2085975"/>
          <a:ext cx="1209675" cy="1209675"/>
        </a:xfrm>
        <a:prstGeom prst="rect">
          <a:avLst/>
        </a:prstGeom>
        <a:noFill/>
        <a:ln w="9525" cmpd="sng">
          <a:noFill/>
        </a:ln>
      </xdr:spPr>
    </xdr:pic>
    <xdr:clientData/>
  </xdr:twoCellAnchor>
  <xdr:twoCellAnchor editAs="oneCell">
    <xdr:from>
      <xdr:col>5</xdr:col>
      <xdr:colOff>390525</xdr:colOff>
      <xdr:row>7</xdr:row>
      <xdr:rowOff>57150</xdr:rowOff>
    </xdr:from>
    <xdr:to>
      <xdr:col>5</xdr:col>
      <xdr:colOff>1419225</xdr:colOff>
      <xdr:row>8</xdr:row>
      <xdr:rowOff>171450</xdr:rowOff>
    </xdr:to>
    <xdr:pic>
      <xdr:nvPicPr>
        <xdr:cNvPr id="2" name="Picture 4"/>
        <xdr:cNvPicPr preferRelativeResize="1">
          <a:picLocks noChangeAspect="1"/>
        </xdr:cNvPicPr>
      </xdr:nvPicPr>
      <xdr:blipFill>
        <a:blip r:embed="rId2"/>
        <a:stretch>
          <a:fillRect/>
        </a:stretch>
      </xdr:blipFill>
      <xdr:spPr>
        <a:xfrm>
          <a:off x="4591050" y="6096000"/>
          <a:ext cx="1028700" cy="1190625"/>
        </a:xfrm>
        <a:prstGeom prst="rect">
          <a:avLst/>
        </a:prstGeom>
        <a:noFill/>
        <a:ln w="9525" cmpd="sng">
          <a:noFill/>
        </a:ln>
      </xdr:spPr>
    </xdr:pic>
    <xdr:clientData/>
  </xdr:twoCellAnchor>
  <xdr:twoCellAnchor editAs="oneCell">
    <xdr:from>
      <xdr:col>5</xdr:col>
      <xdr:colOff>314325</xdr:colOff>
      <xdr:row>24</xdr:row>
      <xdr:rowOff>47625</xdr:rowOff>
    </xdr:from>
    <xdr:to>
      <xdr:col>5</xdr:col>
      <xdr:colOff>1047750</xdr:colOff>
      <xdr:row>24</xdr:row>
      <xdr:rowOff>1057275</xdr:rowOff>
    </xdr:to>
    <xdr:pic>
      <xdr:nvPicPr>
        <xdr:cNvPr id="3" name="Picture 6"/>
        <xdr:cNvPicPr preferRelativeResize="1">
          <a:picLocks noChangeAspect="1"/>
        </xdr:cNvPicPr>
      </xdr:nvPicPr>
      <xdr:blipFill>
        <a:blip r:embed="rId3"/>
        <a:stretch>
          <a:fillRect/>
        </a:stretch>
      </xdr:blipFill>
      <xdr:spPr>
        <a:xfrm>
          <a:off x="4514850" y="25203150"/>
          <a:ext cx="733425" cy="1009650"/>
        </a:xfrm>
        <a:prstGeom prst="rect">
          <a:avLst/>
        </a:prstGeom>
        <a:noFill/>
        <a:ln w="9525" cmpd="sng">
          <a:noFill/>
        </a:ln>
      </xdr:spPr>
    </xdr:pic>
    <xdr:clientData/>
  </xdr:twoCellAnchor>
  <xdr:twoCellAnchor editAs="oneCell">
    <xdr:from>
      <xdr:col>5</xdr:col>
      <xdr:colOff>495300</xdr:colOff>
      <xdr:row>22</xdr:row>
      <xdr:rowOff>47625</xdr:rowOff>
    </xdr:from>
    <xdr:to>
      <xdr:col>5</xdr:col>
      <xdr:colOff>847725</xdr:colOff>
      <xdr:row>22</xdr:row>
      <xdr:rowOff>1200150</xdr:rowOff>
    </xdr:to>
    <xdr:pic>
      <xdr:nvPicPr>
        <xdr:cNvPr id="4" name="Picture 11"/>
        <xdr:cNvPicPr preferRelativeResize="1">
          <a:picLocks noChangeAspect="1"/>
        </xdr:cNvPicPr>
      </xdr:nvPicPr>
      <xdr:blipFill>
        <a:blip r:embed="rId4"/>
        <a:stretch>
          <a:fillRect/>
        </a:stretch>
      </xdr:blipFill>
      <xdr:spPr>
        <a:xfrm>
          <a:off x="4695825" y="22974300"/>
          <a:ext cx="352425" cy="1152525"/>
        </a:xfrm>
        <a:prstGeom prst="rect">
          <a:avLst/>
        </a:prstGeom>
        <a:noFill/>
        <a:ln w="9525" cmpd="sng">
          <a:noFill/>
        </a:ln>
      </xdr:spPr>
    </xdr:pic>
    <xdr:clientData/>
  </xdr:twoCellAnchor>
  <xdr:twoCellAnchor editAs="oneCell">
    <xdr:from>
      <xdr:col>5</xdr:col>
      <xdr:colOff>47625</xdr:colOff>
      <xdr:row>23</xdr:row>
      <xdr:rowOff>47625</xdr:rowOff>
    </xdr:from>
    <xdr:to>
      <xdr:col>5</xdr:col>
      <xdr:colOff>1314450</xdr:colOff>
      <xdr:row>23</xdr:row>
      <xdr:rowOff>857250</xdr:rowOff>
    </xdr:to>
    <xdr:pic>
      <xdr:nvPicPr>
        <xdr:cNvPr id="5" name="Obrázek 9"/>
        <xdr:cNvPicPr preferRelativeResize="1">
          <a:picLocks noChangeAspect="1"/>
        </xdr:cNvPicPr>
      </xdr:nvPicPr>
      <xdr:blipFill>
        <a:blip r:embed="rId5"/>
        <a:stretch>
          <a:fillRect/>
        </a:stretch>
      </xdr:blipFill>
      <xdr:spPr>
        <a:xfrm>
          <a:off x="4248150" y="24269700"/>
          <a:ext cx="1266825" cy="809625"/>
        </a:xfrm>
        <a:prstGeom prst="rect">
          <a:avLst/>
        </a:prstGeom>
        <a:noFill/>
        <a:ln w="9525" cmpd="sng">
          <a:noFill/>
        </a:ln>
      </xdr:spPr>
    </xdr:pic>
    <xdr:clientData/>
  </xdr:twoCellAnchor>
  <xdr:twoCellAnchor editAs="oneCell">
    <xdr:from>
      <xdr:col>5</xdr:col>
      <xdr:colOff>76200</xdr:colOff>
      <xdr:row>25</xdr:row>
      <xdr:rowOff>19050</xdr:rowOff>
    </xdr:from>
    <xdr:to>
      <xdr:col>5</xdr:col>
      <xdr:colOff>1228725</xdr:colOff>
      <xdr:row>25</xdr:row>
      <xdr:rowOff>1285875</xdr:rowOff>
    </xdr:to>
    <xdr:pic>
      <xdr:nvPicPr>
        <xdr:cNvPr id="6" name="Picture 8"/>
        <xdr:cNvPicPr preferRelativeResize="1">
          <a:picLocks noChangeAspect="1"/>
        </xdr:cNvPicPr>
      </xdr:nvPicPr>
      <xdr:blipFill>
        <a:blip r:embed="rId6"/>
        <a:stretch>
          <a:fillRect/>
        </a:stretch>
      </xdr:blipFill>
      <xdr:spPr>
        <a:xfrm>
          <a:off x="4276725" y="26289000"/>
          <a:ext cx="1152525" cy="1266825"/>
        </a:xfrm>
        <a:prstGeom prst="rect">
          <a:avLst/>
        </a:prstGeom>
        <a:noFill/>
        <a:ln w="9525" cmpd="sng">
          <a:noFill/>
        </a:ln>
      </xdr:spPr>
    </xdr:pic>
    <xdr:clientData/>
  </xdr:twoCellAnchor>
  <xdr:twoCellAnchor editAs="oneCell">
    <xdr:from>
      <xdr:col>5</xdr:col>
      <xdr:colOff>219075</xdr:colOff>
      <xdr:row>12</xdr:row>
      <xdr:rowOff>266700</xdr:rowOff>
    </xdr:from>
    <xdr:to>
      <xdr:col>5</xdr:col>
      <xdr:colOff>1485900</xdr:colOff>
      <xdr:row>12</xdr:row>
      <xdr:rowOff>1257300</xdr:rowOff>
    </xdr:to>
    <xdr:pic>
      <xdr:nvPicPr>
        <xdr:cNvPr id="7" name="Obrázek 12"/>
        <xdr:cNvPicPr preferRelativeResize="1">
          <a:picLocks noChangeAspect="1"/>
        </xdr:cNvPicPr>
      </xdr:nvPicPr>
      <xdr:blipFill>
        <a:blip r:embed="rId7"/>
        <a:stretch>
          <a:fillRect/>
        </a:stretch>
      </xdr:blipFill>
      <xdr:spPr>
        <a:xfrm>
          <a:off x="4419600" y="10877550"/>
          <a:ext cx="1266825" cy="990600"/>
        </a:xfrm>
        <a:prstGeom prst="rect">
          <a:avLst/>
        </a:prstGeom>
        <a:noFill/>
        <a:ln w="9525" cmpd="sng">
          <a:noFill/>
        </a:ln>
      </xdr:spPr>
    </xdr:pic>
    <xdr:clientData/>
  </xdr:twoCellAnchor>
  <xdr:twoCellAnchor>
    <xdr:from>
      <xdr:col>5</xdr:col>
      <xdr:colOff>333375</xdr:colOff>
      <xdr:row>16</xdr:row>
      <xdr:rowOff>514350</xdr:rowOff>
    </xdr:from>
    <xdr:to>
      <xdr:col>5</xdr:col>
      <xdr:colOff>1371600</xdr:colOff>
      <xdr:row>17</xdr:row>
      <xdr:rowOff>1038225</xdr:rowOff>
    </xdr:to>
    <xdr:pic>
      <xdr:nvPicPr>
        <xdr:cNvPr id="8" name="Obrázek 25">
          <a:hlinkClick r:id="rId10"/>
        </xdr:cNvPr>
        <xdr:cNvPicPr preferRelativeResize="1">
          <a:picLocks noChangeAspect="0"/>
        </xdr:cNvPicPr>
      </xdr:nvPicPr>
      <xdr:blipFill>
        <a:blip r:embed="rId8"/>
        <a:stretch>
          <a:fillRect/>
        </a:stretch>
      </xdr:blipFill>
      <xdr:spPr>
        <a:xfrm>
          <a:off x="4533900" y="16621125"/>
          <a:ext cx="1038225" cy="1152525"/>
        </a:xfrm>
        <a:prstGeom prst="rect">
          <a:avLst/>
        </a:prstGeom>
        <a:noFill/>
        <a:ln w="9525" cmpd="sng">
          <a:noFill/>
        </a:ln>
      </xdr:spPr>
    </xdr:pic>
    <xdr:clientData fLocksWithSheet="0"/>
  </xdr:twoCellAnchor>
  <xdr:twoCellAnchor editAs="oneCell">
    <xdr:from>
      <xdr:col>5</xdr:col>
      <xdr:colOff>152400</xdr:colOff>
      <xdr:row>3</xdr:row>
      <xdr:rowOff>200025</xdr:rowOff>
    </xdr:from>
    <xdr:to>
      <xdr:col>5</xdr:col>
      <xdr:colOff>1743075</xdr:colOff>
      <xdr:row>3</xdr:row>
      <xdr:rowOff>1323975</xdr:rowOff>
    </xdr:to>
    <xdr:pic>
      <xdr:nvPicPr>
        <xdr:cNvPr id="9" name="Obrázek 21" descr="stůl.jpg"/>
        <xdr:cNvPicPr preferRelativeResize="1">
          <a:picLocks noChangeAspect="1"/>
        </xdr:cNvPicPr>
      </xdr:nvPicPr>
      <xdr:blipFill>
        <a:blip r:embed="rId11"/>
        <a:stretch>
          <a:fillRect/>
        </a:stretch>
      </xdr:blipFill>
      <xdr:spPr>
        <a:xfrm>
          <a:off x="4352925" y="790575"/>
          <a:ext cx="1590675" cy="1123950"/>
        </a:xfrm>
        <a:prstGeom prst="rect">
          <a:avLst/>
        </a:prstGeom>
        <a:noFill/>
        <a:ln w="9525" cmpd="sng">
          <a:noFill/>
        </a:ln>
      </xdr:spPr>
    </xdr:pic>
    <xdr:clientData/>
  </xdr:twoCellAnchor>
  <xdr:twoCellAnchor editAs="oneCell">
    <xdr:from>
      <xdr:col>5</xdr:col>
      <xdr:colOff>133350</xdr:colOff>
      <xdr:row>30</xdr:row>
      <xdr:rowOff>85725</xdr:rowOff>
    </xdr:from>
    <xdr:to>
      <xdr:col>5</xdr:col>
      <xdr:colOff>1295400</xdr:colOff>
      <xdr:row>30</xdr:row>
      <xdr:rowOff>1247775</xdr:rowOff>
    </xdr:to>
    <xdr:pic>
      <xdr:nvPicPr>
        <xdr:cNvPr id="10" name="Obrázek 23" descr="1250072803_4125_p.jpg"/>
        <xdr:cNvPicPr preferRelativeResize="1">
          <a:picLocks noChangeAspect="1"/>
        </xdr:cNvPicPr>
      </xdr:nvPicPr>
      <xdr:blipFill>
        <a:blip r:embed="rId12"/>
        <a:stretch>
          <a:fillRect/>
        </a:stretch>
      </xdr:blipFill>
      <xdr:spPr>
        <a:xfrm>
          <a:off x="4333875" y="33718500"/>
          <a:ext cx="1162050" cy="1162050"/>
        </a:xfrm>
        <a:prstGeom prst="rect">
          <a:avLst/>
        </a:prstGeom>
        <a:noFill/>
        <a:ln w="9525" cmpd="sng">
          <a:noFill/>
        </a:ln>
      </xdr:spPr>
    </xdr:pic>
    <xdr:clientData/>
  </xdr:twoCellAnchor>
  <xdr:twoCellAnchor editAs="oneCell">
    <xdr:from>
      <xdr:col>5</xdr:col>
      <xdr:colOff>123825</xdr:colOff>
      <xdr:row>27</xdr:row>
      <xdr:rowOff>38100</xdr:rowOff>
    </xdr:from>
    <xdr:to>
      <xdr:col>5</xdr:col>
      <xdr:colOff>1685925</xdr:colOff>
      <xdr:row>27</xdr:row>
      <xdr:rowOff>1143000</xdr:rowOff>
    </xdr:to>
    <xdr:pic>
      <xdr:nvPicPr>
        <xdr:cNvPr id="11" name="Obrázek 25" descr="stůl.jpg"/>
        <xdr:cNvPicPr preferRelativeResize="1">
          <a:picLocks noChangeAspect="1"/>
        </xdr:cNvPicPr>
      </xdr:nvPicPr>
      <xdr:blipFill>
        <a:blip r:embed="rId11"/>
        <a:stretch>
          <a:fillRect/>
        </a:stretch>
      </xdr:blipFill>
      <xdr:spPr>
        <a:xfrm>
          <a:off x="4324350" y="29146500"/>
          <a:ext cx="1562100" cy="1104900"/>
        </a:xfrm>
        <a:prstGeom prst="rect">
          <a:avLst/>
        </a:prstGeom>
        <a:noFill/>
        <a:ln w="9525" cmpd="sng">
          <a:noFill/>
        </a:ln>
      </xdr:spPr>
    </xdr:pic>
    <xdr:clientData/>
  </xdr:twoCellAnchor>
  <xdr:twoCellAnchor editAs="oneCell">
    <xdr:from>
      <xdr:col>5</xdr:col>
      <xdr:colOff>419100</xdr:colOff>
      <xdr:row>5</xdr:row>
      <xdr:rowOff>200025</xdr:rowOff>
    </xdr:from>
    <xdr:to>
      <xdr:col>5</xdr:col>
      <xdr:colOff>1533525</xdr:colOff>
      <xdr:row>5</xdr:row>
      <xdr:rowOff>1314450</xdr:rowOff>
    </xdr:to>
    <xdr:pic>
      <xdr:nvPicPr>
        <xdr:cNvPr id="12" name="Obrázek 26" descr="židle kancelářská.jpg"/>
        <xdr:cNvPicPr preferRelativeResize="1">
          <a:picLocks noChangeAspect="1"/>
        </xdr:cNvPicPr>
      </xdr:nvPicPr>
      <xdr:blipFill>
        <a:blip r:embed="rId13"/>
        <a:stretch>
          <a:fillRect/>
        </a:stretch>
      </xdr:blipFill>
      <xdr:spPr>
        <a:xfrm>
          <a:off x="4619625" y="3562350"/>
          <a:ext cx="1114425" cy="1114425"/>
        </a:xfrm>
        <a:prstGeom prst="rect">
          <a:avLst/>
        </a:prstGeom>
        <a:noFill/>
        <a:ln w="9525" cmpd="sng">
          <a:noFill/>
        </a:ln>
      </xdr:spPr>
    </xdr:pic>
    <xdr:clientData/>
  </xdr:twoCellAnchor>
  <xdr:twoCellAnchor editAs="oneCell">
    <xdr:from>
      <xdr:col>5</xdr:col>
      <xdr:colOff>28575</xdr:colOff>
      <xdr:row>15</xdr:row>
      <xdr:rowOff>66675</xdr:rowOff>
    </xdr:from>
    <xdr:to>
      <xdr:col>5</xdr:col>
      <xdr:colOff>1066800</xdr:colOff>
      <xdr:row>15</xdr:row>
      <xdr:rowOff>1104900</xdr:rowOff>
    </xdr:to>
    <xdr:pic>
      <xdr:nvPicPr>
        <xdr:cNvPr id="13" name="Obrázek 27" descr="1250072803_4125_p.jpg"/>
        <xdr:cNvPicPr preferRelativeResize="1">
          <a:picLocks noChangeAspect="1"/>
        </xdr:cNvPicPr>
      </xdr:nvPicPr>
      <xdr:blipFill>
        <a:blip r:embed="rId12"/>
        <a:stretch>
          <a:fillRect/>
        </a:stretch>
      </xdr:blipFill>
      <xdr:spPr>
        <a:xfrm>
          <a:off x="4229100" y="14944725"/>
          <a:ext cx="1038225" cy="1038225"/>
        </a:xfrm>
        <a:prstGeom prst="rect">
          <a:avLst/>
        </a:prstGeom>
        <a:noFill/>
        <a:ln w="9525" cmpd="sng">
          <a:noFill/>
        </a:ln>
      </xdr:spPr>
    </xdr:pic>
    <xdr:clientData/>
  </xdr:twoCellAnchor>
  <xdr:twoCellAnchor editAs="oneCell">
    <xdr:from>
      <xdr:col>5</xdr:col>
      <xdr:colOff>352425</xdr:colOff>
      <xdr:row>13</xdr:row>
      <xdr:rowOff>28575</xdr:rowOff>
    </xdr:from>
    <xdr:to>
      <xdr:col>5</xdr:col>
      <xdr:colOff>1381125</xdr:colOff>
      <xdr:row>13</xdr:row>
      <xdr:rowOff>1057275</xdr:rowOff>
    </xdr:to>
    <xdr:pic>
      <xdr:nvPicPr>
        <xdr:cNvPr id="14" name="Obrázek 28" descr="1250072803_4125_p.jpg"/>
        <xdr:cNvPicPr preferRelativeResize="1">
          <a:picLocks noChangeAspect="1"/>
        </xdr:cNvPicPr>
      </xdr:nvPicPr>
      <xdr:blipFill>
        <a:blip r:embed="rId14"/>
        <a:stretch>
          <a:fillRect/>
        </a:stretch>
      </xdr:blipFill>
      <xdr:spPr>
        <a:xfrm>
          <a:off x="4552950" y="12268200"/>
          <a:ext cx="1028700" cy="1028700"/>
        </a:xfrm>
        <a:prstGeom prst="rect">
          <a:avLst/>
        </a:prstGeom>
        <a:noFill/>
        <a:ln w="9525" cmpd="sng">
          <a:noFill/>
        </a:ln>
      </xdr:spPr>
    </xdr:pic>
    <xdr:clientData/>
  </xdr:twoCellAnchor>
  <xdr:twoCellAnchor editAs="oneCell">
    <xdr:from>
      <xdr:col>5</xdr:col>
      <xdr:colOff>57150</xdr:colOff>
      <xdr:row>26</xdr:row>
      <xdr:rowOff>28575</xdr:rowOff>
    </xdr:from>
    <xdr:to>
      <xdr:col>5</xdr:col>
      <xdr:colOff>1790700</xdr:colOff>
      <xdr:row>26</xdr:row>
      <xdr:rowOff>1485900</xdr:rowOff>
    </xdr:to>
    <xdr:pic>
      <xdr:nvPicPr>
        <xdr:cNvPr id="15" name="Obrázek 29" descr="skříň - šatní.jpg"/>
        <xdr:cNvPicPr preferRelativeResize="1">
          <a:picLocks noChangeAspect="1"/>
        </xdr:cNvPicPr>
      </xdr:nvPicPr>
      <xdr:blipFill>
        <a:blip r:embed="rId15"/>
        <a:stretch>
          <a:fillRect/>
        </a:stretch>
      </xdr:blipFill>
      <xdr:spPr>
        <a:xfrm>
          <a:off x="4257675" y="27603450"/>
          <a:ext cx="1733550" cy="1457325"/>
        </a:xfrm>
        <a:prstGeom prst="rect">
          <a:avLst/>
        </a:prstGeom>
        <a:noFill/>
        <a:ln w="9525" cmpd="sng">
          <a:noFill/>
        </a:ln>
      </xdr:spPr>
    </xdr:pic>
    <xdr:clientData/>
  </xdr:twoCellAnchor>
  <xdr:twoCellAnchor editAs="oneCell">
    <xdr:from>
      <xdr:col>5</xdr:col>
      <xdr:colOff>1066800</xdr:colOff>
      <xdr:row>15</xdr:row>
      <xdr:rowOff>76200</xdr:rowOff>
    </xdr:from>
    <xdr:to>
      <xdr:col>5</xdr:col>
      <xdr:colOff>1800225</xdr:colOff>
      <xdr:row>15</xdr:row>
      <xdr:rowOff>1104900</xdr:rowOff>
    </xdr:to>
    <xdr:pic>
      <xdr:nvPicPr>
        <xdr:cNvPr id="16" name="Picture 1"/>
        <xdr:cNvPicPr preferRelativeResize="1">
          <a:picLocks noChangeAspect="1"/>
        </xdr:cNvPicPr>
      </xdr:nvPicPr>
      <xdr:blipFill>
        <a:blip r:embed="rId16"/>
        <a:stretch>
          <a:fillRect/>
        </a:stretch>
      </xdr:blipFill>
      <xdr:spPr>
        <a:xfrm>
          <a:off x="5267325" y="14954250"/>
          <a:ext cx="733425" cy="1028700"/>
        </a:xfrm>
        <a:prstGeom prst="rect">
          <a:avLst/>
        </a:prstGeom>
        <a:noFill/>
        <a:ln w="9525" cmpd="sng">
          <a:noFill/>
        </a:ln>
      </xdr:spPr>
    </xdr:pic>
    <xdr:clientData/>
  </xdr:twoCellAnchor>
  <xdr:twoCellAnchor editAs="oneCell">
    <xdr:from>
      <xdr:col>5</xdr:col>
      <xdr:colOff>228600</xdr:colOff>
      <xdr:row>14</xdr:row>
      <xdr:rowOff>180975</xdr:rowOff>
    </xdr:from>
    <xdr:to>
      <xdr:col>5</xdr:col>
      <xdr:colOff>1857375</xdr:colOff>
      <xdr:row>14</xdr:row>
      <xdr:rowOff>1333500</xdr:rowOff>
    </xdr:to>
    <xdr:pic>
      <xdr:nvPicPr>
        <xdr:cNvPr id="17" name="Obrázek 19" descr="stůl.jpg"/>
        <xdr:cNvPicPr preferRelativeResize="1">
          <a:picLocks noChangeAspect="1"/>
        </xdr:cNvPicPr>
      </xdr:nvPicPr>
      <xdr:blipFill>
        <a:blip r:embed="rId11"/>
        <a:stretch>
          <a:fillRect/>
        </a:stretch>
      </xdr:blipFill>
      <xdr:spPr>
        <a:xfrm>
          <a:off x="4429125" y="13544550"/>
          <a:ext cx="1628775" cy="1152525"/>
        </a:xfrm>
        <a:prstGeom prst="rect">
          <a:avLst/>
        </a:prstGeom>
        <a:noFill/>
        <a:ln w="9525" cmpd="sng">
          <a:noFill/>
        </a:ln>
      </xdr:spPr>
    </xdr:pic>
    <xdr:clientData/>
  </xdr:twoCellAnchor>
  <xdr:twoCellAnchor editAs="oneCell">
    <xdr:from>
      <xdr:col>5</xdr:col>
      <xdr:colOff>85725</xdr:colOff>
      <xdr:row>28</xdr:row>
      <xdr:rowOff>142875</xdr:rowOff>
    </xdr:from>
    <xdr:to>
      <xdr:col>5</xdr:col>
      <xdr:colOff>1762125</xdr:colOff>
      <xdr:row>28</xdr:row>
      <xdr:rowOff>1257300</xdr:rowOff>
    </xdr:to>
    <xdr:pic>
      <xdr:nvPicPr>
        <xdr:cNvPr id="18" name="Obrázek 24" descr="techo jednačka.jpg"/>
        <xdr:cNvPicPr preferRelativeResize="1">
          <a:picLocks noChangeAspect="1"/>
        </xdr:cNvPicPr>
      </xdr:nvPicPr>
      <xdr:blipFill>
        <a:blip r:embed="rId17"/>
        <a:stretch>
          <a:fillRect/>
        </a:stretch>
      </xdr:blipFill>
      <xdr:spPr>
        <a:xfrm>
          <a:off x="4286250" y="30746700"/>
          <a:ext cx="1676400" cy="1114425"/>
        </a:xfrm>
        <a:prstGeom prst="rect">
          <a:avLst/>
        </a:prstGeom>
        <a:noFill/>
        <a:ln w="9525" cmpd="sng">
          <a:noFill/>
        </a:ln>
      </xdr:spPr>
    </xdr:pic>
    <xdr:clientData/>
  </xdr:twoCellAnchor>
  <xdr:twoCellAnchor editAs="oneCell">
    <xdr:from>
      <xdr:col>5</xdr:col>
      <xdr:colOff>209550</xdr:colOff>
      <xdr:row>29</xdr:row>
      <xdr:rowOff>171450</xdr:rowOff>
    </xdr:from>
    <xdr:to>
      <xdr:col>5</xdr:col>
      <xdr:colOff>1781175</xdr:colOff>
      <xdr:row>29</xdr:row>
      <xdr:rowOff>1352550</xdr:rowOff>
    </xdr:to>
    <xdr:pic>
      <xdr:nvPicPr>
        <xdr:cNvPr id="19" name="Obrázek 30" descr="techo jednačka velká.jpg"/>
        <xdr:cNvPicPr preferRelativeResize="1">
          <a:picLocks noChangeAspect="1"/>
        </xdr:cNvPicPr>
      </xdr:nvPicPr>
      <xdr:blipFill>
        <a:blip r:embed="rId18"/>
        <a:stretch>
          <a:fillRect/>
        </a:stretch>
      </xdr:blipFill>
      <xdr:spPr>
        <a:xfrm>
          <a:off x="4410075" y="32270700"/>
          <a:ext cx="1571625" cy="1181100"/>
        </a:xfrm>
        <a:prstGeom prst="rect">
          <a:avLst/>
        </a:prstGeom>
        <a:noFill/>
        <a:ln w="9525" cmpd="sng">
          <a:noFill/>
        </a:ln>
      </xdr:spPr>
    </xdr:pic>
    <xdr:clientData/>
  </xdr:twoCellAnchor>
  <xdr:twoCellAnchor editAs="oneCell">
    <xdr:from>
      <xdr:col>5</xdr:col>
      <xdr:colOff>190500</xdr:colOff>
      <xdr:row>33</xdr:row>
      <xdr:rowOff>85725</xdr:rowOff>
    </xdr:from>
    <xdr:to>
      <xdr:col>5</xdr:col>
      <xdr:colOff>933450</xdr:colOff>
      <xdr:row>33</xdr:row>
      <xdr:rowOff>1123950</xdr:rowOff>
    </xdr:to>
    <xdr:pic>
      <xdr:nvPicPr>
        <xdr:cNvPr id="20" name="Picture 1"/>
        <xdr:cNvPicPr preferRelativeResize="1">
          <a:picLocks noChangeAspect="1"/>
        </xdr:cNvPicPr>
      </xdr:nvPicPr>
      <xdr:blipFill>
        <a:blip r:embed="rId19"/>
        <a:stretch>
          <a:fillRect/>
        </a:stretch>
      </xdr:blipFill>
      <xdr:spPr>
        <a:xfrm>
          <a:off x="4391025" y="36356925"/>
          <a:ext cx="742950" cy="1038225"/>
        </a:xfrm>
        <a:prstGeom prst="rect">
          <a:avLst/>
        </a:prstGeom>
        <a:noFill/>
        <a:ln w="9525" cmpd="sng">
          <a:noFill/>
        </a:ln>
      </xdr:spPr>
    </xdr:pic>
    <xdr:clientData/>
  </xdr:twoCellAnchor>
  <xdr:twoCellAnchor editAs="oneCell">
    <xdr:from>
      <xdr:col>5</xdr:col>
      <xdr:colOff>76200</xdr:colOff>
      <xdr:row>32</xdr:row>
      <xdr:rowOff>66675</xdr:rowOff>
    </xdr:from>
    <xdr:to>
      <xdr:col>5</xdr:col>
      <xdr:colOff>1809750</xdr:colOff>
      <xdr:row>32</xdr:row>
      <xdr:rowOff>1028700</xdr:rowOff>
    </xdr:to>
    <xdr:pic>
      <xdr:nvPicPr>
        <xdr:cNvPr id="21" name="Obrázek 32" descr="laboratorní stůl.jpg"/>
        <xdr:cNvPicPr preferRelativeResize="1">
          <a:picLocks noChangeAspect="1"/>
        </xdr:cNvPicPr>
      </xdr:nvPicPr>
      <xdr:blipFill>
        <a:blip r:embed="rId20"/>
        <a:stretch>
          <a:fillRect/>
        </a:stretch>
      </xdr:blipFill>
      <xdr:spPr>
        <a:xfrm>
          <a:off x="4276725" y="35166300"/>
          <a:ext cx="1733550" cy="962025"/>
        </a:xfrm>
        <a:prstGeom prst="rect">
          <a:avLst/>
        </a:prstGeom>
        <a:noFill/>
        <a:ln w="9525" cmpd="sng">
          <a:noFill/>
        </a:ln>
      </xdr:spPr>
    </xdr:pic>
    <xdr:clientData/>
  </xdr:twoCellAnchor>
  <xdr:twoCellAnchor editAs="oneCell">
    <xdr:from>
      <xdr:col>5</xdr:col>
      <xdr:colOff>514350</xdr:colOff>
      <xdr:row>8</xdr:row>
      <xdr:rowOff>419100</xdr:rowOff>
    </xdr:from>
    <xdr:to>
      <xdr:col>5</xdr:col>
      <xdr:colOff>1247775</xdr:colOff>
      <xdr:row>9</xdr:row>
      <xdr:rowOff>295275</xdr:rowOff>
    </xdr:to>
    <xdr:pic>
      <xdr:nvPicPr>
        <xdr:cNvPr id="22" name="Obrázek 36" descr="skříň 3.jpg"/>
        <xdr:cNvPicPr preferRelativeResize="1">
          <a:picLocks noChangeAspect="1"/>
        </xdr:cNvPicPr>
      </xdr:nvPicPr>
      <xdr:blipFill>
        <a:blip r:embed="rId21"/>
        <a:stretch>
          <a:fillRect/>
        </a:stretch>
      </xdr:blipFill>
      <xdr:spPr>
        <a:xfrm>
          <a:off x="4714875" y="7534275"/>
          <a:ext cx="733425" cy="981075"/>
        </a:xfrm>
        <a:prstGeom prst="rect">
          <a:avLst/>
        </a:prstGeom>
        <a:noFill/>
        <a:ln w="9525" cmpd="sng">
          <a:noFill/>
        </a:ln>
      </xdr:spPr>
    </xdr:pic>
    <xdr:clientData/>
  </xdr:twoCellAnchor>
  <xdr:twoCellAnchor editAs="oneCell">
    <xdr:from>
      <xdr:col>5</xdr:col>
      <xdr:colOff>514350</xdr:colOff>
      <xdr:row>9</xdr:row>
      <xdr:rowOff>781050</xdr:rowOff>
    </xdr:from>
    <xdr:to>
      <xdr:col>5</xdr:col>
      <xdr:colOff>1209675</xdr:colOff>
      <xdr:row>10</xdr:row>
      <xdr:rowOff>657225</xdr:rowOff>
    </xdr:to>
    <xdr:pic>
      <xdr:nvPicPr>
        <xdr:cNvPr id="23" name="Obrázek 37" descr="skříň.jpg"/>
        <xdr:cNvPicPr preferRelativeResize="1">
          <a:picLocks noChangeAspect="1"/>
        </xdr:cNvPicPr>
      </xdr:nvPicPr>
      <xdr:blipFill>
        <a:blip r:embed="rId22"/>
        <a:stretch>
          <a:fillRect/>
        </a:stretch>
      </xdr:blipFill>
      <xdr:spPr>
        <a:xfrm>
          <a:off x="4714875" y="9001125"/>
          <a:ext cx="695325" cy="981075"/>
        </a:xfrm>
        <a:prstGeom prst="rect">
          <a:avLst/>
        </a:prstGeom>
        <a:noFill/>
        <a:ln w="9525" cmpd="sng">
          <a:noFill/>
        </a:ln>
      </xdr:spPr>
    </xdr:pic>
    <xdr:clientData/>
  </xdr:twoCellAnchor>
  <xdr:twoCellAnchor editAs="oneCell">
    <xdr:from>
      <xdr:col>5</xdr:col>
      <xdr:colOff>381000</xdr:colOff>
      <xdr:row>38</xdr:row>
      <xdr:rowOff>19050</xdr:rowOff>
    </xdr:from>
    <xdr:to>
      <xdr:col>5</xdr:col>
      <xdr:colOff>1571625</xdr:colOff>
      <xdr:row>38</xdr:row>
      <xdr:rowOff>971550</xdr:rowOff>
    </xdr:to>
    <xdr:pic>
      <xdr:nvPicPr>
        <xdr:cNvPr id="24" name="Obrázek 33" descr="small.jpg"/>
        <xdr:cNvPicPr preferRelativeResize="1">
          <a:picLocks noChangeAspect="1"/>
        </xdr:cNvPicPr>
      </xdr:nvPicPr>
      <xdr:blipFill>
        <a:blip r:embed="rId23"/>
        <a:stretch>
          <a:fillRect/>
        </a:stretch>
      </xdr:blipFill>
      <xdr:spPr>
        <a:xfrm>
          <a:off x="4581525" y="38366700"/>
          <a:ext cx="1190625" cy="952500"/>
        </a:xfrm>
        <a:prstGeom prst="rect">
          <a:avLst/>
        </a:prstGeom>
        <a:noFill/>
        <a:ln w="9525" cmpd="sng">
          <a:noFill/>
        </a:ln>
      </xdr:spPr>
    </xdr:pic>
    <xdr:clientData/>
  </xdr:twoCellAnchor>
  <xdr:twoCellAnchor editAs="oneCell">
    <xdr:from>
      <xdr:col>5</xdr:col>
      <xdr:colOff>866775</xdr:colOff>
      <xdr:row>33</xdr:row>
      <xdr:rowOff>85725</xdr:rowOff>
    </xdr:from>
    <xdr:to>
      <xdr:col>5</xdr:col>
      <xdr:colOff>1819275</xdr:colOff>
      <xdr:row>33</xdr:row>
      <xdr:rowOff>1038225</xdr:rowOff>
    </xdr:to>
    <xdr:pic>
      <xdr:nvPicPr>
        <xdr:cNvPr id="25" name="Obrázek 38" descr="1250072803_4125_p.jpg"/>
        <xdr:cNvPicPr preferRelativeResize="1">
          <a:picLocks noChangeAspect="1"/>
        </xdr:cNvPicPr>
      </xdr:nvPicPr>
      <xdr:blipFill>
        <a:blip r:embed="rId24"/>
        <a:stretch>
          <a:fillRect/>
        </a:stretch>
      </xdr:blipFill>
      <xdr:spPr>
        <a:xfrm>
          <a:off x="5067300" y="36356925"/>
          <a:ext cx="952500" cy="952500"/>
        </a:xfrm>
        <a:prstGeom prst="rect">
          <a:avLst/>
        </a:prstGeom>
        <a:noFill/>
        <a:ln w="9525" cmpd="sng">
          <a:noFill/>
        </a:ln>
      </xdr:spPr>
    </xdr:pic>
    <xdr:clientData/>
  </xdr:twoCellAnchor>
  <xdr:twoCellAnchor editAs="oneCell">
    <xdr:from>
      <xdr:col>5</xdr:col>
      <xdr:colOff>381000</xdr:colOff>
      <xdr:row>38</xdr:row>
      <xdr:rowOff>19050</xdr:rowOff>
    </xdr:from>
    <xdr:to>
      <xdr:col>5</xdr:col>
      <xdr:colOff>1571625</xdr:colOff>
      <xdr:row>38</xdr:row>
      <xdr:rowOff>971550</xdr:rowOff>
    </xdr:to>
    <xdr:pic>
      <xdr:nvPicPr>
        <xdr:cNvPr id="26" name="Obrázek 30" descr="small.jpg"/>
        <xdr:cNvPicPr preferRelativeResize="1">
          <a:picLocks noChangeAspect="1"/>
        </xdr:cNvPicPr>
      </xdr:nvPicPr>
      <xdr:blipFill>
        <a:blip r:embed="rId23"/>
        <a:stretch>
          <a:fillRect/>
        </a:stretch>
      </xdr:blipFill>
      <xdr:spPr>
        <a:xfrm>
          <a:off x="4581525" y="38366700"/>
          <a:ext cx="1190625" cy="952500"/>
        </a:xfrm>
        <a:prstGeom prst="rect">
          <a:avLst/>
        </a:prstGeom>
        <a:noFill/>
        <a:ln w="9525" cmpd="sng">
          <a:noFill/>
        </a:ln>
      </xdr:spPr>
    </xdr:pic>
    <xdr:clientData/>
  </xdr:twoCellAnchor>
  <xdr:twoCellAnchor editAs="oneCell">
    <xdr:from>
      <xdr:col>5</xdr:col>
      <xdr:colOff>152400</xdr:colOff>
      <xdr:row>19</xdr:row>
      <xdr:rowOff>9525</xdr:rowOff>
    </xdr:from>
    <xdr:to>
      <xdr:col>5</xdr:col>
      <xdr:colOff>1743075</xdr:colOff>
      <xdr:row>19</xdr:row>
      <xdr:rowOff>1133475</xdr:rowOff>
    </xdr:to>
    <xdr:pic>
      <xdr:nvPicPr>
        <xdr:cNvPr id="27" name="Obrázek 21" descr="stůl.jpg"/>
        <xdr:cNvPicPr preferRelativeResize="1">
          <a:picLocks noChangeAspect="1"/>
        </xdr:cNvPicPr>
      </xdr:nvPicPr>
      <xdr:blipFill>
        <a:blip r:embed="rId11"/>
        <a:stretch>
          <a:fillRect/>
        </a:stretch>
      </xdr:blipFill>
      <xdr:spPr>
        <a:xfrm>
          <a:off x="4352925" y="18992850"/>
          <a:ext cx="1590675" cy="1123950"/>
        </a:xfrm>
        <a:prstGeom prst="rect">
          <a:avLst/>
        </a:prstGeom>
        <a:noFill/>
        <a:ln w="9525" cmpd="sng">
          <a:noFill/>
        </a:ln>
      </xdr:spPr>
    </xdr:pic>
    <xdr:clientData/>
  </xdr:twoCellAnchor>
  <xdr:twoCellAnchor editAs="oneCell">
    <xdr:from>
      <xdr:col>5</xdr:col>
      <xdr:colOff>161925</xdr:colOff>
      <xdr:row>19</xdr:row>
      <xdr:rowOff>1552575</xdr:rowOff>
    </xdr:from>
    <xdr:to>
      <xdr:col>5</xdr:col>
      <xdr:colOff>1752600</xdr:colOff>
      <xdr:row>20</xdr:row>
      <xdr:rowOff>962025</xdr:rowOff>
    </xdr:to>
    <xdr:pic>
      <xdr:nvPicPr>
        <xdr:cNvPr id="28" name="Obrázek 21" descr="stůl.jpg"/>
        <xdr:cNvPicPr preferRelativeResize="1">
          <a:picLocks noChangeAspect="1"/>
        </xdr:cNvPicPr>
      </xdr:nvPicPr>
      <xdr:blipFill>
        <a:blip r:embed="rId11"/>
        <a:stretch>
          <a:fillRect/>
        </a:stretch>
      </xdr:blipFill>
      <xdr:spPr>
        <a:xfrm>
          <a:off x="4362450" y="20535900"/>
          <a:ext cx="1590675" cy="1123950"/>
        </a:xfrm>
        <a:prstGeom prst="rect">
          <a:avLst/>
        </a:prstGeom>
        <a:noFill/>
        <a:ln w="9525" cmpd="sng">
          <a:noFill/>
        </a:ln>
      </xdr:spPr>
    </xdr:pic>
    <xdr:clientData/>
  </xdr:twoCellAnchor>
  <xdr:twoCellAnchor editAs="oneCell">
    <xdr:from>
      <xdr:col>4</xdr:col>
      <xdr:colOff>1247775</xdr:colOff>
      <xdr:row>20</xdr:row>
      <xdr:rowOff>866775</xdr:rowOff>
    </xdr:from>
    <xdr:to>
      <xdr:col>5</xdr:col>
      <xdr:colOff>1866900</xdr:colOff>
      <xdr:row>21</xdr:row>
      <xdr:rowOff>266700</xdr:rowOff>
    </xdr:to>
    <xdr:pic>
      <xdr:nvPicPr>
        <xdr:cNvPr id="29" name="Obrázek 3"/>
        <xdr:cNvPicPr preferRelativeResize="1">
          <a:picLocks noChangeAspect="1"/>
        </xdr:cNvPicPr>
      </xdr:nvPicPr>
      <xdr:blipFill>
        <a:blip r:embed="rId25"/>
        <a:stretch>
          <a:fillRect/>
        </a:stretch>
      </xdr:blipFill>
      <xdr:spPr>
        <a:xfrm>
          <a:off x="4181475" y="21564600"/>
          <a:ext cx="18859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5">
      <selection activeCell="B94" sqref="B94"/>
    </sheetView>
  </sheetViews>
  <sheetFormatPr defaultColWidth="9.140625" defaultRowHeight="15"/>
  <cols>
    <col min="1" max="1" width="4.421875" style="72" customWidth="1"/>
    <col min="2" max="2" width="24.57421875" style="70" customWidth="1"/>
    <col min="3" max="3" width="7.57421875" style="71" customWidth="1"/>
    <col min="4" max="4" width="16.28125" style="72" customWidth="1"/>
    <col min="5" max="5" width="16.57421875" style="72" customWidth="1"/>
    <col min="6" max="6" width="15.57421875" style="72" customWidth="1"/>
    <col min="7" max="7" width="16.28125" style="72" customWidth="1"/>
    <col min="8" max="8" width="14.57421875" style="72" customWidth="1"/>
    <col min="9" max="16384" width="9.140625" style="72" customWidth="1"/>
  </cols>
  <sheetData>
    <row r="1" ht="15.75">
      <c r="A1" s="69" t="s">
        <v>250</v>
      </c>
    </row>
    <row r="2" ht="15">
      <c r="A2" s="73"/>
    </row>
    <row r="3" spans="1:3" ht="16.5" customHeight="1">
      <c r="A3" s="73" t="s">
        <v>251</v>
      </c>
      <c r="C3" s="74"/>
    </row>
    <row r="4" spans="1:8" ht="16.5" customHeight="1">
      <c r="A4" s="75" t="s">
        <v>151</v>
      </c>
      <c r="B4" s="76" t="s">
        <v>152</v>
      </c>
      <c r="C4" s="75" t="s">
        <v>145</v>
      </c>
      <c r="D4" s="75" t="s">
        <v>252</v>
      </c>
      <c r="E4" s="75" t="s">
        <v>253</v>
      </c>
      <c r="F4" s="127" t="s">
        <v>254</v>
      </c>
      <c r="G4" s="127"/>
      <c r="H4" s="127"/>
    </row>
    <row r="5" spans="1:8" ht="15">
      <c r="A5" s="70"/>
      <c r="B5" s="77" t="s">
        <v>71</v>
      </c>
      <c r="C5" s="72"/>
      <c r="F5" s="122"/>
      <c r="G5" s="122"/>
      <c r="H5" s="122"/>
    </row>
    <row r="6" spans="1:8" s="83" customFormat="1" ht="15" customHeight="1">
      <c r="A6" s="78" t="s">
        <v>70</v>
      </c>
      <c r="B6" s="79" t="s">
        <v>210</v>
      </c>
      <c r="C6" s="80">
        <v>202</v>
      </c>
      <c r="D6" s="81"/>
      <c r="E6" s="82">
        <f>C6*D6</f>
        <v>0</v>
      </c>
      <c r="F6" s="122"/>
      <c r="G6" s="122"/>
      <c r="H6" s="122"/>
    </row>
    <row r="7" spans="1:8" s="83" customFormat="1" ht="15" customHeight="1">
      <c r="A7" s="78" t="s">
        <v>69</v>
      </c>
      <c r="B7" s="84" t="s">
        <v>211</v>
      </c>
      <c r="C7" s="80">
        <v>181</v>
      </c>
      <c r="D7" s="81"/>
      <c r="E7" s="82">
        <f aca="true" t="shared" si="0" ref="E7:E33">C7*D7</f>
        <v>0</v>
      </c>
      <c r="F7" s="122"/>
      <c r="G7" s="122"/>
      <c r="H7" s="122"/>
    </row>
    <row r="8" spans="1:8" s="83" customFormat="1" ht="15" customHeight="1">
      <c r="A8" s="78" t="s">
        <v>67</v>
      </c>
      <c r="B8" s="84" t="s">
        <v>66</v>
      </c>
      <c r="C8" s="80">
        <v>184</v>
      </c>
      <c r="D8" s="81"/>
      <c r="E8" s="82">
        <f t="shared" si="0"/>
        <v>0</v>
      </c>
      <c r="F8" s="122"/>
      <c r="G8" s="122"/>
      <c r="H8" s="122"/>
    </row>
    <row r="9" spans="1:8" s="83" customFormat="1" ht="15" customHeight="1">
      <c r="A9" s="78" t="s">
        <v>65</v>
      </c>
      <c r="B9" s="85" t="s">
        <v>214</v>
      </c>
      <c r="C9" s="80">
        <v>94</v>
      </c>
      <c r="D9" s="81"/>
      <c r="E9" s="82">
        <f t="shared" si="0"/>
        <v>0</v>
      </c>
      <c r="F9" s="122"/>
      <c r="G9" s="122"/>
      <c r="H9" s="122"/>
    </row>
    <row r="10" spans="1:8" s="83" customFormat="1" ht="15" customHeight="1">
      <c r="A10" s="78" t="s">
        <v>63</v>
      </c>
      <c r="B10" s="85" t="s">
        <v>216</v>
      </c>
      <c r="C10" s="80">
        <v>278</v>
      </c>
      <c r="D10" s="81"/>
      <c r="E10" s="82">
        <f t="shared" si="0"/>
        <v>0</v>
      </c>
      <c r="F10" s="122"/>
      <c r="G10" s="122"/>
      <c r="H10" s="122"/>
    </row>
    <row r="11" spans="1:8" s="83" customFormat="1" ht="15" customHeight="1">
      <c r="A11" s="78" t="s">
        <v>62</v>
      </c>
      <c r="B11" s="85" t="s">
        <v>220</v>
      </c>
      <c r="C11" s="80">
        <v>183</v>
      </c>
      <c r="D11" s="81"/>
      <c r="E11" s="82">
        <f t="shared" si="0"/>
        <v>0</v>
      </c>
      <c r="F11" s="122"/>
      <c r="G11" s="122"/>
      <c r="H11" s="122"/>
    </row>
    <row r="12" spans="1:8" s="83" customFormat="1" ht="15" customHeight="1">
      <c r="A12" s="78" t="s">
        <v>61</v>
      </c>
      <c r="B12" s="85" t="s">
        <v>221</v>
      </c>
      <c r="C12" s="80">
        <v>166</v>
      </c>
      <c r="D12" s="81"/>
      <c r="E12" s="82">
        <f t="shared" si="0"/>
        <v>0</v>
      </c>
      <c r="F12" s="122"/>
      <c r="G12" s="122"/>
      <c r="H12" s="122"/>
    </row>
    <row r="13" spans="1:8" s="83" customFormat="1" ht="15" customHeight="1">
      <c r="A13" s="78" t="s">
        <v>60</v>
      </c>
      <c r="B13" s="85" t="s">
        <v>222</v>
      </c>
      <c r="C13" s="80">
        <v>26</v>
      </c>
      <c r="D13" s="81"/>
      <c r="E13" s="82">
        <f t="shared" si="0"/>
        <v>0</v>
      </c>
      <c r="F13" s="122"/>
      <c r="G13" s="122"/>
      <c r="H13" s="122"/>
    </row>
    <row r="14" spans="1:8" s="83" customFormat="1" ht="15" customHeight="1">
      <c r="A14" s="84"/>
      <c r="B14" s="86" t="s">
        <v>59</v>
      </c>
      <c r="C14" s="80"/>
      <c r="D14" s="82"/>
      <c r="E14" s="82"/>
      <c r="F14" s="122"/>
      <c r="G14" s="122"/>
      <c r="H14" s="122"/>
    </row>
    <row r="15" spans="1:8" s="83" customFormat="1" ht="15" customHeight="1">
      <c r="A15" s="78" t="s">
        <v>58</v>
      </c>
      <c r="B15" s="84" t="s">
        <v>57</v>
      </c>
      <c r="C15" s="80">
        <v>14</v>
      </c>
      <c r="D15" s="82"/>
      <c r="E15" s="82">
        <f t="shared" si="0"/>
        <v>0</v>
      </c>
      <c r="F15" s="122"/>
      <c r="G15" s="122"/>
      <c r="H15" s="122"/>
    </row>
    <row r="16" spans="1:8" s="83" customFormat="1" ht="15" customHeight="1">
      <c r="A16" s="78" t="s">
        <v>56</v>
      </c>
      <c r="B16" s="84" t="s">
        <v>55</v>
      </c>
      <c r="C16" s="80">
        <v>14</v>
      </c>
      <c r="D16" s="82"/>
      <c r="E16" s="82">
        <f t="shared" si="0"/>
        <v>0</v>
      </c>
      <c r="F16" s="122"/>
      <c r="G16" s="122"/>
      <c r="H16" s="122"/>
    </row>
    <row r="17" spans="1:8" s="83" customFormat="1" ht="15" customHeight="1">
      <c r="A17" s="78" t="s">
        <v>54</v>
      </c>
      <c r="B17" s="84" t="s">
        <v>53</v>
      </c>
      <c r="C17" s="80">
        <v>161</v>
      </c>
      <c r="D17" s="82"/>
      <c r="E17" s="82">
        <f t="shared" si="0"/>
        <v>0</v>
      </c>
      <c r="F17" s="122"/>
      <c r="G17" s="122"/>
      <c r="H17" s="122"/>
    </row>
    <row r="18" spans="1:8" s="83" customFormat="1" ht="15" customHeight="1">
      <c r="A18" s="78" t="s">
        <v>52</v>
      </c>
      <c r="B18" s="84" t="s">
        <v>51</v>
      </c>
      <c r="C18" s="80">
        <v>521</v>
      </c>
      <c r="D18" s="82"/>
      <c r="E18" s="82">
        <f t="shared" si="0"/>
        <v>0</v>
      </c>
      <c r="F18" s="122"/>
      <c r="G18" s="122"/>
      <c r="H18" s="122"/>
    </row>
    <row r="19" spans="1:8" s="83" customFormat="1" ht="15" customHeight="1">
      <c r="A19" s="78" t="s">
        <v>19</v>
      </c>
      <c r="B19" s="84" t="s">
        <v>230</v>
      </c>
      <c r="C19" s="80">
        <v>46</v>
      </c>
      <c r="D19" s="82"/>
      <c r="E19" s="82">
        <f t="shared" si="0"/>
        <v>0</v>
      </c>
      <c r="F19" s="122"/>
      <c r="G19" s="122"/>
      <c r="H19" s="122"/>
    </row>
    <row r="20" spans="1:8" s="83" customFormat="1" ht="15" customHeight="1">
      <c r="A20" s="78" t="s">
        <v>20</v>
      </c>
      <c r="B20" s="84" t="s">
        <v>231</v>
      </c>
      <c r="C20" s="80">
        <v>26</v>
      </c>
      <c r="D20" s="82"/>
      <c r="E20" s="82">
        <f t="shared" si="0"/>
        <v>0</v>
      </c>
      <c r="F20" s="122"/>
      <c r="G20" s="122"/>
      <c r="H20" s="122"/>
    </row>
    <row r="21" spans="1:8" s="83" customFormat="1" ht="15" customHeight="1">
      <c r="A21" s="84"/>
      <c r="B21" s="86" t="s">
        <v>45</v>
      </c>
      <c r="C21" s="80"/>
      <c r="D21" s="82"/>
      <c r="E21" s="82"/>
      <c r="F21" s="122"/>
      <c r="G21" s="122"/>
      <c r="H21" s="122"/>
    </row>
    <row r="22" spans="1:8" s="83" customFormat="1" ht="15" customHeight="1">
      <c r="A22" s="78" t="s">
        <v>44</v>
      </c>
      <c r="B22" s="84" t="s">
        <v>43</v>
      </c>
      <c r="C22" s="80">
        <v>104</v>
      </c>
      <c r="D22" s="82"/>
      <c r="E22" s="82">
        <f t="shared" si="0"/>
        <v>0</v>
      </c>
      <c r="F22" s="122"/>
      <c r="G22" s="122"/>
      <c r="H22" s="122"/>
    </row>
    <row r="23" spans="1:8" s="83" customFormat="1" ht="15" customHeight="1">
      <c r="A23" s="78" t="s">
        <v>42</v>
      </c>
      <c r="B23" s="84" t="s">
        <v>41</v>
      </c>
      <c r="C23" s="80">
        <v>75</v>
      </c>
      <c r="D23" s="82"/>
      <c r="E23" s="82">
        <f t="shared" si="0"/>
        <v>0</v>
      </c>
      <c r="F23" s="122"/>
      <c r="G23" s="122"/>
      <c r="H23" s="122"/>
    </row>
    <row r="24" spans="1:8" s="83" customFormat="1" ht="15" customHeight="1">
      <c r="A24" s="78" t="s">
        <v>40</v>
      </c>
      <c r="B24" s="84" t="s">
        <v>39</v>
      </c>
      <c r="C24" s="80">
        <v>190</v>
      </c>
      <c r="D24" s="82"/>
      <c r="E24" s="82">
        <f t="shared" si="0"/>
        <v>0</v>
      </c>
      <c r="F24" s="122"/>
      <c r="G24" s="122"/>
      <c r="H24" s="122"/>
    </row>
    <row r="25" spans="1:8" s="83" customFormat="1" ht="15" customHeight="1">
      <c r="A25" s="78" t="s">
        <v>38</v>
      </c>
      <c r="B25" s="84" t="s">
        <v>148</v>
      </c>
      <c r="C25" s="80">
        <v>247</v>
      </c>
      <c r="D25" s="82"/>
      <c r="E25" s="82">
        <f t="shared" si="0"/>
        <v>0</v>
      </c>
      <c r="F25" s="122"/>
      <c r="G25" s="122"/>
      <c r="H25" s="122"/>
    </row>
    <row r="26" spans="1:8" s="83" customFormat="1" ht="15" customHeight="1">
      <c r="A26" s="78" t="s">
        <v>37</v>
      </c>
      <c r="B26" s="84" t="s">
        <v>36</v>
      </c>
      <c r="C26" s="80">
        <v>134</v>
      </c>
      <c r="D26" s="82"/>
      <c r="E26" s="82">
        <f t="shared" si="0"/>
        <v>0</v>
      </c>
      <c r="F26" s="122"/>
      <c r="G26" s="122"/>
      <c r="H26" s="122"/>
    </row>
    <row r="27" spans="1:8" s="83" customFormat="1" ht="15" customHeight="1">
      <c r="A27" s="78" t="s">
        <v>35</v>
      </c>
      <c r="B27" s="84" t="s">
        <v>232</v>
      </c>
      <c r="C27" s="80">
        <v>59</v>
      </c>
      <c r="D27" s="82"/>
      <c r="E27" s="82">
        <f t="shared" si="0"/>
        <v>0</v>
      </c>
      <c r="F27" s="122"/>
      <c r="G27" s="122"/>
      <c r="H27" s="122"/>
    </row>
    <row r="28" spans="1:8" s="83" customFormat="1" ht="15" customHeight="1">
      <c r="A28" s="78" t="s">
        <v>156</v>
      </c>
      <c r="B28" s="84" t="s">
        <v>233</v>
      </c>
      <c r="C28" s="80">
        <v>10</v>
      </c>
      <c r="D28" s="82"/>
      <c r="E28" s="82">
        <f t="shared" si="0"/>
        <v>0</v>
      </c>
      <c r="F28" s="122"/>
      <c r="G28" s="122"/>
      <c r="H28" s="122"/>
    </row>
    <row r="29" spans="1:8" s="83" customFormat="1" ht="15" customHeight="1">
      <c r="A29" s="78" t="s">
        <v>18</v>
      </c>
      <c r="B29" s="84" t="s">
        <v>234</v>
      </c>
      <c r="C29" s="80">
        <v>3</v>
      </c>
      <c r="D29" s="82"/>
      <c r="E29" s="82">
        <f t="shared" si="0"/>
        <v>0</v>
      </c>
      <c r="F29" s="122"/>
      <c r="G29" s="122"/>
      <c r="H29" s="122"/>
    </row>
    <row r="30" spans="1:8" s="83" customFormat="1" ht="15" customHeight="1">
      <c r="A30" s="78" t="s">
        <v>32</v>
      </c>
      <c r="B30" s="84" t="s">
        <v>31</v>
      </c>
      <c r="C30" s="80">
        <v>154</v>
      </c>
      <c r="D30" s="82"/>
      <c r="E30" s="82">
        <f t="shared" si="0"/>
        <v>0</v>
      </c>
      <c r="F30" s="122"/>
      <c r="G30" s="122"/>
      <c r="H30" s="122"/>
    </row>
    <row r="31" spans="1:8" s="83" customFormat="1" ht="15" customHeight="1">
      <c r="A31" s="84"/>
      <c r="B31" s="86" t="s">
        <v>30</v>
      </c>
      <c r="C31" s="80"/>
      <c r="D31" s="82"/>
      <c r="E31" s="82"/>
      <c r="F31" s="122"/>
      <c r="G31" s="122"/>
      <c r="H31" s="122"/>
    </row>
    <row r="32" spans="1:8" s="83" customFormat="1" ht="15" customHeight="1">
      <c r="A32" s="78" t="s">
        <v>29</v>
      </c>
      <c r="B32" s="84" t="s">
        <v>238</v>
      </c>
      <c r="C32" s="80">
        <v>81</v>
      </c>
      <c r="D32" s="82"/>
      <c r="E32" s="82">
        <f t="shared" si="0"/>
        <v>0</v>
      </c>
      <c r="F32" s="122"/>
      <c r="G32" s="122"/>
      <c r="H32" s="122"/>
    </row>
    <row r="33" spans="1:8" s="83" customFormat="1" ht="15" customHeight="1">
      <c r="A33" s="87" t="s">
        <v>28</v>
      </c>
      <c r="B33" s="88" t="s">
        <v>27</v>
      </c>
      <c r="C33" s="89">
        <v>72</v>
      </c>
      <c r="D33" s="90"/>
      <c r="E33" s="90">
        <f t="shared" si="0"/>
        <v>0</v>
      </c>
      <c r="F33" s="123"/>
      <c r="G33" s="123"/>
      <c r="H33" s="123"/>
    </row>
    <row r="34" spans="1:8" s="83" customFormat="1" ht="15" customHeight="1">
      <c r="A34" s="91" t="s">
        <v>255</v>
      </c>
      <c r="B34" s="92"/>
      <c r="C34" s="93"/>
      <c r="D34" s="94"/>
      <c r="E34" s="95">
        <f>SUM(E6:E33)</f>
        <v>0</v>
      </c>
      <c r="F34" s="123"/>
      <c r="G34" s="123"/>
      <c r="H34" s="123"/>
    </row>
    <row r="35" spans="1:8" s="83" customFormat="1" ht="15" customHeight="1">
      <c r="A35" s="84"/>
      <c r="B35" s="84"/>
      <c r="C35" s="80"/>
      <c r="F35" s="128"/>
      <c r="G35" s="128"/>
      <c r="H35" s="128"/>
    </row>
    <row r="36" spans="1:8" s="83" customFormat="1" ht="15" customHeight="1">
      <c r="A36" s="73" t="s">
        <v>256</v>
      </c>
      <c r="B36" s="84"/>
      <c r="C36" s="80"/>
      <c r="F36" s="122"/>
      <c r="G36" s="122"/>
      <c r="H36" s="122"/>
    </row>
    <row r="37" spans="1:8" s="83" customFormat="1" ht="15" customHeight="1">
      <c r="A37" s="75" t="s">
        <v>151</v>
      </c>
      <c r="B37" s="76" t="s">
        <v>152</v>
      </c>
      <c r="C37" s="75" t="s">
        <v>145</v>
      </c>
      <c r="D37" s="75" t="s">
        <v>252</v>
      </c>
      <c r="E37" s="75" t="s">
        <v>253</v>
      </c>
      <c r="F37" s="127" t="s">
        <v>254</v>
      </c>
      <c r="G37" s="127"/>
      <c r="H37" s="127"/>
    </row>
    <row r="38" spans="1:8" ht="15" customHeight="1">
      <c r="A38" s="96" t="s">
        <v>25</v>
      </c>
      <c r="B38" s="97" t="s">
        <v>124</v>
      </c>
      <c r="C38" s="98">
        <v>1</v>
      </c>
      <c r="D38" s="82"/>
      <c r="E38" s="82">
        <f aca="true" t="shared" si="1" ref="E38:E58">C38*D38</f>
        <v>0</v>
      </c>
      <c r="F38" s="122"/>
      <c r="G38" s="122"/>
      <c r="H38" s="122"/>
    </row>
    <row r="39" spans="1:8" ht="15" customHeight="1">
      <c r="A39" s="99" t="s">
        <v>24</v>
      </c>
      <c r="B39" s="79" t="s">
        <v>23</v>
      </c>
      <c r="C39" s="100">
        <v>4</v>
      </c>
      <c r="D39" s="82"/>
      <c r="E39" s="82">
        <f t="shared" si="1"/>
        <v>0</v>
      </c>
      <c r="F39" s="122"/>
      <c r="G39" s="122"/>
      <c r="H39" s="122"/>
    </row>
    <row r="40" spans="1:8" ht="15" customHeight="1">
      <c r="A40" s="96" t="s">
        <v>22</v>
      </c>
      <c r="B40" s="97" t="s">
        <v>166</v>
      </c>
      <c r="C40" s="98">
        <v>1</v>
      </c>
      <c r="D40" s="82"/>
      <c r="E40" s="82">
        <f t="shared" si="1"/>
        <v>0</v>
      </c>
      <c r="F40" s="122"/>
      <c r="G40" s="122"/>
      <c r="H40" s="122"/>
    </row>
    <row r="41" spans="1:8" ht="15" customHeight="1">
      <c r="A41" s="96" t="s">
        <v>21</v>
      </c>
      <c r="B41" s="97" t="s">
        <v>167</v>
      </c>
      <c r="C41" s="98">
        <v>3</v>
      </c>
      <c r="D41" s="82"/>
      <c r="E41" s="82">
        <f t="shared" si="1"/>
        <v>0</v>
      </c>
      <c r="F41" s="122"/>
      <c r="G41" s="122"/>
      <c r="H41" s="122"/>
    </row>
    <row r="42" spans="1:8" ht="15" customHeight="1">
      <c r="A42" s="101" t="s">
        <v>125</v>
      </c>
      <c r="B42" s="102" t="s">
        <v>138</v>
      </c>
      <c r="C42" s="98">
        <v>7</v>
      </c>
      <c r="D42" s="82"/>
      <c r="E42" s="82">
        <f t="shared" si="1"/>
        <v>0</v>
      </c>
      <c r="F42" s="122"/>
      <c r="G42" s="122"/>
      <c r="H42" s="122"/>
    </row>
    <row r="43" spans="1:8" ht="15" customHeight="1">
      <c r="A43" s="101" t="s">
        <v>126</v>
      </c>
      <c r="B43" s="102" t="s">
        <v>139</v>
      </c>
      <c r="C43" s="98">
        <v>2</v>
      </c>
      <c r="D43" s="82"/>
      <c r="E43" s="82">
        <f t="shared" si="1"/>
        <v>0</v>
      </c>
      <c r="F43" s="122"/>
      <c r="G43" s="122"/>
      <c r="H43" s="122"/>
    </row>
    <row r="44" spans="1:8" ht="15" customHeight="1">
      <c r="A44" s="101" t="s">
        <v>127</v>
      </c>
      <c r="B44" s="102" t="s">
        <v>11</v>
      </c>
      <c r="C44" s="98">
        <v>1</v>
      </c>
      <c r="D44" s="82"/>
      <c r="E44" s="82">
        <f t="shared" si="1"/>
        <v>0</v>
      </c>
      <c r="F44" s="122"/>
      <c r="G44" s="122"/>
      <c r="H44" s="122"/>
    </row>
    <row r="45" spans="1:8" ht="15" customHeight="1">
      <c r="A45" s="101" t="s">
        <v>128</v>
      </c>
      <c r="B45" s="103" t="s">
        <v>140</v>
      </c>
      <c r="C45" s="104">
        <v>73</v>
      </c>
      <c r="D45" s="82"/>
      <c r="E45" s="82">
        <f t="shared" si="1"/>
        <v>0</v>
      </c>
      <c r="F45" s="122"/>
      <c r="G45" s="122"/>
      <c r="H45" s="122"/>
    </row>
    <row r="46" spans="1:8" ht="15" customHeight="1">
      <c r="A46" s="101" t="s">
        <v>129</v>
      </c>
      <c r="B46" s="102" t="s">
        <v>13</v>
      </c>
      <c r="C46" s="98">
        <v>4</v>
      </c>
      <c r="D46" s="82"/>
      <c r="E46" s="82">
        <f t="shared" si="1"/>
        <v>0</v>
      </c>
      <c r="F46" s="122"/>
      <c r="G46" s="122"/>
      <c r="H46" s="122"/>
    </row>
    <row r="47" spans="1:8" ht="15" customHeight="1">
      <c r="A47" s="101" t="s">
        <v>130</v>
      </c>
      <c r="B47" s="102" t="s">
        <v>14</v>
      </c>
      <c r="C47" s="98">
        <v>16</v>
      </c>
      <c r="D47" s="82"/>
      <c r="E47" s="82">
        <f t="shared" si="1"/>
        <v>0</v>
      </c>
      <c r="F47" s="122"/>
      <c r="G47" s="122"/>
      <c r="H47" s="122"/>
    </row>
    <row r="48" spans="1:8" ht="15" customHeight="1">
      <c r="A48" s="101" t="s">
        <v>131</v>
      </c>
      <c r="B48" s="102" t="s">
        <v>147</v>
      </c>
      <c r="C48" s="98">
        <v>24</v>
      </c>
      <c r="D48" s="82"/>
      <c r="E48" s="82">
        <f t="shared" si="1"/>
        <v>0</v>
      </c>
      <c r="F48" s="122"/>
      <c r="G48" s="122"/>
      <c r="H48" s="122"/>
    </row>
    <row r="49" spans="1:8" ht="15" customHeight="1">
      <c r="A49" s="101" t="s">
        <v>132</v>
      </c>
      <c r="B49" s="102" t="s">
        <v>15</v>
      </c>
      <c r="C49" s="98">
        <v>1</v>
      </c>
      <c r="D49" s="82"/>
      <c r="E49" s="82">
        <f t="shared" si="1"/>
        <v>0</v>
      </c>
      <c r="F49" s="122"/>
      <c r="G49" s="122"/>
      <c r="H49" s="122"/>
    </row>
    <row r="50" spans="1:8" ht="15" customHeight="1">
      <c r="A50" s="101" t="s">
        <v>133</v>
      </c>
      <c r="B50" s="105" t="s">
        <v>16</v>
      </c>
      <c r="C50" s="98">
        <v>34</v>
      </c>
      <c r="D50" s="82"/>
      <c r="E50" s="82">
        <f t="shared" si="1"/>
        <v>0</v>
      </c>
      <c r="F50" s="122"/>
      <c r="G50" s="122"/>
      <c r="H50" s="122"/>
    </row>
    <row r="51" spans="1:8" ht="15" customHeight="1">
      <c r="A51" s="101" t="s">
        <v>134</v>
      </c>
      <c r="B51" s="97" t="s">
        <v>161</v>
      </c>
      <c r="C51" s="98">
        <v>22</v>
      </c>
      <c r="D51" s="82"/>
      <c r="E51" s="82">
        <f t="shared" si="1"/>
        <v>0</v>
      </c>
      <c r="F51" s="122"/>
      <c r="G51" s="122"/>
      <c r="H51" s="122"/>
    </row>
    <row r="52" spans="1:8" ht="15" customHeight="1">
      <c r="A52" s="101" t="s">
        <v>135</v>
      </c>
      <c r="B52" s="97" t="s">
        <v>12</v>
      </c>
      <c r="C52" s="98">
        <v>10</v>
      </c>
      <c r="D52" s="82"/>
      <c r="E52" s="82">
        <f t="shared" si="1"/>
        <v>0</v>
      </c>
      <c r="F52" s="122"/>
      <c r="G52" s="122"/>
      <c r="H52" s="122"/>
    </row>
    <row r="53" spans="1:8" ht="15" customHeight="1">
      <c r="A53" s="101" t="s">
        <v>136</v>
      </c>
      <c r="B53" s="105" t="s">
        <v>141</v>
      </c>
      <c r="C53" s="98">
        <v>12</v>
      </c>
      <c r="D53" s="82"/>
      <c r="E53" s="82">
        <f t="shared" si="1"/>
        <v>0</v>
      </c>
      <c r="F53" s="122"/>
      <c r="G53" s="122"/>
      <c r="H53" s="122"/>
    </row>
    <row r="54" spans="1:8" ht="15" customHeight="1">
      <c r="A54" s="101" t="s">
        <v>137</v>
      </c>
      <c r="B54" s="105" t="s">
        <v>142</v>
      </c>
      <c r="C54" s="98">
        <v>12</v>
      </c>
      <c r="D54" s="82"/>
      <c r="E54" s="82">
        <f t="shared" si="1"/>
        <v>0</v>
      </c>
      <c r="F54" s="122"/>
      <c r="G54" s="122"/>
      <c r="H54" s="122"/>
    </row>
    <row r="55" spans="1:8" ht="15" customHeight="1">
      <c r="A55" s="101" t="s">
        <v>143</v>
      </c>
      <c r="B55" s="97" t="s">
        <v>159</v>
      </c>
      <c r="C55" s="98">
        <v>2</v>
      </c>
      <c r="D55" s="82"/>
      <c r="E55" s="82">
        <f t="shared" si="1"/>
        <v>0</v>
      </c>
      <c r="F55" s="122"/>
      <c r="G55" s="122"/>
      <c r="H55" s="122"/>
    </row>
    <row r="56" spans="1:8" ht="15" customHeight="1">
      <c r="A56" s="101" t="s">
        <v>144</v>
      </c>
      <c r="B56" s="105" t="s">
        <v>186</v>
      </c>
      <c r="C56" s="98">
        <v>5</v>
      </c>
      <c r="D56" s="82"/>
      <c r="E56" s="82">
        <f t="shared" si="1"/>
        <v>0</v>
      </c>
      <c r="F56" s="122"/>
      <c r="G56" s="122"/>
      <c r="H56" s="122"/>
    </row>
    <row r="57" spans="1:8" ht="15" customHeight="1">
      <c r="A57" s="101" t="s">
        <v>146</v>
      </c>
      <c r="B57" s="105" t="s">
        <v>160</v>
      </c>
      <c r="C57" s="98">
        <v>2</v>
      </c>
      <c r="D57" s="82"/>
      <c r="E57" s="82">
        <f t="shared" si="1"/>
        <v>0</v>
      </c>
      <c r="F57" s="122"/>
      <c r="G57" s="122"/>
      <c r="H57" s="122"/>
    </row>
    <row r="58" spans="1:8" ht="15" customHeight="1">
      <c r="A58" s="106" t="s">
        <v>158</v>
      </c>
      <c r="B58" s="107" t="s">
        <v>162</v>
      </c>
      <c r="C58" s="108">
        <v>1</v>
      </c>
      <c r="D58" s="90"/>
      <c r="E58" s="90">
        <f t="shared" si="1"/>
        <v>0</v>
      </c>
      <c r="F58" s="123"/>
      <c r="G58" s="123"/>
      <c r="H58" s="123"/>
    </row>
    <row r="59" spans="1:8" ht="15" customHeight="1">
      <c r="A59" s="109" t="s">
        <v>257</v>
      </c>
      <c r="B59" s="110"/>
      <c r="C59" s="111"/>
      <c r="D59" s="112"/>
      <c r="E59" s="113">
        <f>SUM(E38:E58)</f>
        <v>0</v>
      </c>
      <c r="F59" s="124"/>
      <c r="G59" s="124"/>
      <c r="H59" s="124"/>
    </row>
    <row r="60" spans="1:8" ht="15" customHeight="1">
      <c r="A60" s="70"/>
      <c r="C60" s="114"/>
      <c r="F60" s="125"/>
      <c r="G60" s="125"/>
      <c r="H60" s="125"/>
    </row>
    <row r="61" spans="1:8" s="115" customFormat="1" ht="15" customHeight="1">
      <c r="A61" s="73" t="s">
        <v>258</v>
      </c>
      <c r="B61" s="77"/>
      <c r="C61" s="114"/>
      <c r="F61" s="126"/>
      <c r="G61" s="126"/>
      <c r="H61" s="126"/>
    </row>
    <row r="62" spans="1:8" s="115" customFormat="1" ht="15" customHeight="1">
      <c r="A62" s="75" t="s">
        <v>151</v>
      </c>
      <c r="B62" s="76" t="s">
        <v>152</v>
      </c>
      <c r="C62" s="75" t="s">
        <v>145</v>
      </c>
      <c r="D62" s="75" t="s">
        <v>252</v>
      </c>
      <c r="E62" s="75" t="s">
        <v>253</v>
      </c>
      <c r="F62" s="127" t="s">
        <v>254</v>
      </c>
      <c r="G62" s="127"/>
      <c r="H62" s="127"/>
    </row>
    <row r="63" spans="1:8" ht="15">
      <c r="A63" s="78" t="s">
        <v>50</v>
      </c>
      <c r="B63" s="85" t="s">
        <v>154</v>
      </c>
      <c r="C63" s="80">
        <v>16</v>
      </c>
      <c r="D63" s="82"/>
      <c r="E63" s="82">
        <f>C63*D63</f>
        <v>0</v>
      </c>
      <c r="F63" s="122"/>
      <c r="G63" s="122"/>
      <c r="H63" s="122"/>
    </row>
    <row r="64" spans="1:8" ht="15">
      <c r="A64" s="78" t="s">
        <v>225</v>
      </c>
      <c r="B64" s="84" t="s">
        <v>48</v>
      </c>
      <c r="C64" s="80">
        <v>27</v>
      </c>
      <c r="D64" s="82"/>
      <c r="E64" s="82">
        <f>C64*D64</f>
        <v>0</v>
      </c>
      <c r="F64" s="122"/>
      <c r="G64" s="122"/>
      <c r="H64" s="122"/>
    </row>
    <row r="65" spans="1:8" ht="15">
      <c r="A65" s="87" t="s">
        <v>226</v>
      </c>
      <c r="B65" s="88" t="s">
        <v>227</v>
      </c>
      <c r="C65" s="89">
        <v>2</v>
      </c>
      <c r="D65" s="90"/>
      <c r="E65" s="90">
        <f>C65*D65</f>
        <v>0</v>
      </c>
      <c r="F65" s="123"/>
      <c r="G65" s="123"/>
      <c r="H65" s="123"/>
    </row>
    <row r="66" spans="1:8" ht="15">
      <c r="A66" s="109" t="s">
        <v>259</v>
      </c>
      <c r="B66" s="110"/>
      <c r="C66" s="111"/>
      <c r="D66" s="112"/>
      <c r="E66" s="113">
        <f>SUM(E63:E65)</f>
        <v>0</v>
      </c>
      <c r="F66" s="124"/>
      <c r="G66" s="124"/>
      <c r="H66" s="124"/>
    </row>
    <row r="69" ht="15">
      <c r="A69" s="115" t="s">
        <v>260</v>
      </c>
    </row>
    <row r="70" spans="1:8" ht="15">
      <c r="A70" s="76" t="s">
        <v>261</v>
      </c>
      <c r="B70" s="76"/>
      <c r="C70" s="75"/>
      <c r="D70" s="76"/>
      <c r="E70" s="75" t="s">
        <v>262</v>
      </c>
      <c r="F70" s="75" t="s">
        <v>263</v>
      </c>
      <c r="G70" s="75" t="s">
        <v>264</v>
      </c>
      <c r="H70" s="75" t="s">
        <v>265</v>
      </c>
    </row>
    <row r="71" spans="1:8" ht="15">
      <c r="A71" s="116" t="s">
        <v>251</v>
      </c>
      <c r="E71" s="117">
        <f>E34</f>
        <v>0</v>
      </c>
      <c r="F71" s="117">
        <f>E71*0.21</f>
        <v>0</v>
      </c>
      <c r="G71" s="117">
        <f>SUM(E71:F71)</f>
        <v>0</v>
      </c>
      <c r="H71" s="71" t="str">
        <f>IF(E71=0,"NE","ANO")</f>
        <v>NE</v>
      </c>
    </row>
    <row r="72" spans="1:8" ht="15">
      <c r="A72" s="116" t="s">
        <v>256</v>
      </c>
      <c r="E72" s="117">
        <f>E59</f>
        <v>0</v>
      </c>
      <c r="F72" s="117">
        <f>E72*0.21</f>
        <v>0</v>
      </c>
      <c r="G72" s="117">
        <f>SUM(E72:F72)</f>
        <v>0</v>
      </c>
      <c r="H72" s="71" t="str">
        <f>IF(E72=0,"NE","ANO")</f>
        <v>NE</v>
      </c>
    </row>
    <row r="73" spans="1:8" ht="15">
      <c r="A73" s="116" t="s">
        <v>258</v>
      </c>
      <c r="E73" s="117">
        <f>E66</f>
        <v>0</v>
      </c>
      <c r="F73" s="118">
        <f>E73*0.21</f>
        <v>0</v>
      </c>
      <c r="G73" s="118">
        <f>SUM(E73:F73)</f>
        <v>0</v>
      </c>
      <c r="H73" s="119" t="str">
        <f>IF(E73=0,"NE","ANO")</f>
        <v>NE</v>
      </c>
    </row>
    <row r="74" spans="1:8" ht="15">
      <c r="A74" s="109" t="s">
        <v>266</v>
      </c>
      <c r="B74" s="110"/>
      <c r="C74" s="111"/>
      <c r="D74" s="112"/>
      <c r="E74" s="113">
        <f>SUM(E71:E73)</f>
        <v>0</v>
      </c>
      <c r="F74" s="113">
        <f>SUM(F71:F73)</f>
        <v>0</v>
      </c>
      <c r="G74" s="113">
        <f>SUM(G71:G73)</f>
        <v>0</v>
      </c>
      <c r="H74" s="120"/>
    </row>
  </sheetData>
  <sheetProtection/>
  <mergeCells count="6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64:H64"/>
    <mergeCell ref="F65:H65"/>
    <mergeCell ref="F66:H66"/>
    <mergeCell ref="F58:H58"/>
    <mergeCell ref="F59:H59"/>
    <mergeCell ref="F60:H60"/>
    <mergeCell ref="F61:H61"/>
    <mergeCell ref="F62:H62"/>
    <mergeCell ref="F63:H63"/>
  </mergeCells>
  <printOptions gridLines="1"/>
  <pageMargins left="0.3937007874015748" right="0.2362204724409449" top="0.5511811023622047" bottom="0.35433070866141736" header="0.31496062992125984" footer="0.31496062992125984"/>
  <pageSetup fitToHeight="4"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tabSelected="1" zoomScalePageLayoutView="0" workbookViewId="0" topLeftCell="A1">
      <pane xSplit="2" ySplit="2" topLeftCell="C39" activePane="bottomRight" state="frozen"/>
      <selection pane="topLeft" activeCell="A1" sqref="A1"/>
      <selection pane="topRight" activeCell="B1" sqref="B1"/>
      <selection pane="bottomLeft" activeCell="A4" sqref="A4"/>
      <selection pane="bottomRight" activeCell="C69" sqref="C69"/>
    </sheetView>
  </sheetViews>
  <sheetFormatPr defaultColWidth="9.140625" defaultRowHeight="15"/>
  <cols>
    <col min="1" max="1" width="7.421875" style="36" customWidth="1"/>
    <col min="2" max="2" width="4.421875" style="34" customWidth="1"/>
    <col min="3" max="3" width="24.57421875" style="35" customWidth="1"/>
    <col min="4" max="4" width="7.57421875" style="36" customWidth="1"/>
    <col min="5" max="5" width="19.00390625" style="36" customWidth="1"/>
    <col min="6" max="6" width="28.421875" style="34" customWidth="1"/>
    <col min="7" max="7" width="112.8515625" style="37" customWidth="1"/>
    <col min="8" max="8" width="80.8515625" style="34" customWidth="1"/>
    <col min="9" max="16384" width="9.140625" style="34" customWidth="1"/>
  </cols>
  <sheetData>
    <row r="1" ht="15">
      <c r="A1" s="33" t="s">
        <v>200</v>
      </c>
    </row>
    <row r="2" spans="1:7" ht="16.5" customHeight="1">
      <c r="A2" s="38" t="s">
        <v>201</v>
      </c>
      <c r="B2" s="38" t="s">
        <v>151</v>
      </c>
      <c r="C2" s="35" t="s">
        <v>152</v>
      </c>
      <c r="D2" s="38" t="s">
        <v>145</v>
      </c>
      <c r="E2" s="38" t="s">
        <v>165</v>
      </c>
      <c r="F2" s="38" t="s">
        <v>149</v>
      </c>
      <c r="G2" s="38" t="s">
        <v>150</v>
      </c>
    </row>
    <row r="3" spans="1:5" ht="15">
      <c r="A3" s="38"/>
      <c r="B3" s="35"/>
      <c r="C3" s="39" t="s">
        <v>71</v>
      </c>
      <c r="D3" s="38"/>
      <c r="E3" s="38"/>
    </row>
    <row r="4" spans="1:7" s="45" customFormat="1" ht="117" customHeight="1">
      <c r="A4" s="40" t="s">
        <v>202</v>
      </c>
      <c r="B4" s="40" t="s">
        <v>70</v>
      </c>
      <c r="C4" s="16" t="s">
        <v>210</v>
      </c>
      <c r="D4" s="41">
        <v>202</v>
      </c>
      <c r="E4" s="42" t="s">
        <v>169</v>
      </c>
      <c r="F4" s="43"/>
      <c r="G4" s="49" t="s">
        <v>0</v>
      </c>
    </row>
    <row r="5" spans="1:7" s="45" customFormat="1" ht="101.25" customHeight="1">
      <c r="A5" s="40" t="s">
        <v>202</v>
      </c>
      <c r="B5" s="40" t="s">
        <v>69</v>
      </c>
      <c r="C5" s="46" t="s">
        <v>211</v>
      </c>
      <c r="D5" s="41">
        <v>181</v>
      </c>
      <c r="E5" s="42" t="s">
        <v>169</v>
      </c>
      <c r="F5" s="43"/>
      <c r="G5" s="47" t="s">
        <v>212</v>
      </c>
    </row>
    <row r="6" spans="1:7" s="45" customFormat="1" ht="109.5" customHeight="1">
      <c r="A6" s="40" t="s">
        <v>202</v>
      </c>
      <c r="B6" s="40" t="s">
        <v>67</v>
      </c>
      <c r="C6" s="46" t="s">
        <v>66</v>
      </c>
      <c r="D6" s="41">
        <v>184</v>
      </c>
      <c r="E6" s="42" t="s">
        <v>169</v>
      </c>
      <c r="F6" s="43"/>
      <c r="G6" s="47" t="s">
        <v>208</v>
      </c>
    </row>
    <row r="7" spans="1:7" s="45" customFormat="1" ht="101.25" customHeight="1">
      <c r="A7" s="40" t="s">
        <v>202</v>
      </c>
      <c r="B7" s="40" t="s">
        <v>65</v>
      </c>
      <c r="C7" s="48" t="s">
        <v>214</v>
      </c>
      <c r="D7" s="41">
        <v>94</v>
      </c>
      <c r="E7" s="42" t="s">
        <v>169</v>
      </c>
      <c r="F7" s="43"/>
      <c r="G7" s="49" t="s">
        <v>213</v>
      </c>
    </row>
    <row r="8" spans="1:7" s="45" customFormat="1" ht="84.75" customHeight="1">
      <c r="A8" s="40" t="s">
        <v>202</v>
      </c>
      <c r="B8" s="40" t="s">
        <v>63</v>
      </c>
      <c r="C8" s="48" t="s">
        <v>216</v>
      </c>
      <c r="D8" s="41">
        <v>278</v>
      </c>
      <c r="E8" s="42" t="s">
        <v>169</v>
      </c>
      <c r="F8" s="131"/>
      <c r="G8" s="50" t="s">
        <v>215</v>
      </c>
    </row>
    <row r="9" spans="1:7" s="45" customFormat="1" ht="87" customHeight="1">
      <c r="A9" s="40" t="s">
        <v>202</v>
      </c>
      <c r="B9" s="40" t="s">
        <v>62</v>
      </c>
      <c r="C9" s="48" t="s">
        <v>220</v>
      </c>
      <c r="D9" s="41">
        <v>183</v>
      </c>
      <c r="E9" s="42" t="s">
        <v>169</v>
      </c>
      <c r="F9" s="131"/>
      <c r="G9" s="50" t="s">
        <v>218</v>
      </c>
    </row>
    <row r="10" spans="1:7" s="45" customFormat="1" ht="87" customHeight="1">
      <c r="A10" s="40" t="s">
        <v>202</v>
      </c>
      <c r="B10" s="40" t="s">
        <v>61</v>
      </c>
      <c r="C10" s="48" t="s">
        <v>221</v>
      </c>
      <c r="D10" s="41">
        <v>166</v>
      </c>
      <c r="E10" s="42" t="s">
        <v>169</v>
      </c>
      <c r="F10" s="131"/>
      <c r="G10" s="50" t="s">
        <v>219</v>
      </c>
    </row>
    <row r="11" spans="1:7" s="45" customFormat="1" ht="85.5" customHeight="1">
      <c r="A11" s="40" t="s">
        <v>202</v>
      </c>
      <c r="B11" s="40" t="s">
        <v>60</v>
      </c>
      <c r="C11" s="48" t="s">
        <v>222</v>
      </c>
      <c r="D11" s="41">
        <v>26</v>
      </c>
      <c r="E11" s="42" t="s">
        <v>169</v>
      </c>
      <c r="F11" s="131"/>
      <c r="G11" s="50" t="s">
        <v>217</v>
      </c>
    </row>
    <row r="12" spans="1:7" s="45" customFormat="1" ht="15.75" customHeight="1">
      <c r="A12" s="40" t="s">
        <v>202</v>
      </c>
      <c r="B12" s="46"/>
      <c r="C12" s="51" t="s">
        <v>59</v>
      </c>
      <c r="D12" s="41"/>
      <c r="E12" s="42"/>
      <c r="F12" s="43"/>
      <c r="G12" s="52"/>
    </row>
    <row r="13" spans="1:7" s="45" customFormat="1" ht="128.25" customHeight="1">
      <c r="A13" s="40" t="s">
        <v>202</v>
      </c>
      <c r="B13" s="40" t="s">
        <v>58</v>
      </c>
      <c r="C13" s="46" t="s">
        <v>57</v>
      </c>
      <c r="D13" s="41">
        <v>14</v>
      </c>
      <c r="E13" s="42" t="s">
        <v>169</v>
      </c>
      <c r="F13" s="43"/>
      <c r="G13" s="49" t="s">
        <v>1</v>
      </c>
    </row>
    <row r="14" spans="1:7" s="45" customFormat="1" ht="88.5" customHeight="1">
      <c r="A14" s="40" t="s">
        <v>202</v>
      </c>
      <c r="B14" s="40" t="s">
        <v>56</v>
      </c>
      <c r="C14" s="46" t="s">
        <v>55</v>
      </c>
      <c r="D14" s="41">
        <v>14</v>
      </c>
      <c r="E14" s="42" t="s">
        <v>169</v>
      </c>
      <c r="F14" s="43"/>
      <c r="G14" s="50" t="s">
        <v>223</v>
      </c>
    </row>
    <row r="15" spans="1:7" s="45" customFormat="1" ht="119.25" customHeight="1">
      <c r="A15" s="40" t="s">
        <v>202</v>
      </c>
      <c r="B15" s="40" t="s">
        <v>54</v>
      </c>
      <c r="C15" s="46" t="s">
        <v>53</v>
      </c>
      <c r="D15" s="41">
        <v>161</v>
      </c>
      <c r="E15" s="42" t="s">
        <v>169</v>
      </c>
      <c r="F15" s="43"/>
      <c r="G15" s="49" t="s">
        <v>2</v>
      </c>
    </row>
    <row r="16" spans="1:7" s="45" customFormat="1" ht="96.75" customHeight="1">
      <c r="A16" s="40" t="s">
        <v>202</v>
      </c>
      <c r="B16" s="40" t="s">
        <v>52</v>
      </c>
      <c r="C16" s="46" t="s">
        <v>51</v>
      </c>
      <c r="D16" s="41">
        <v>521</v>
      </c>
      <c r="E16" s="42" t="s">
        <v>169</v>
      </c>
      <c r="F16" s="43"/>
      <c r="G16" s="50" t="s">
        <v>235</v>
      </c>
    </row>
    <row r="17" spans="1:7" s="45" customFormat="1" ht="49.5" customHeight="1">
      <c r="A17" s="40" t="s">
        <v>204</v>
      </c>
      <c r="B17" s="40" t="s">
        <v>50</v>
      </c>
      <c r="C17" s="48" t="s">
        <v>154</v>
      </c>
      <c r="D17" s="41">
        <v>16</v>
      </c>
      <c r="E17" s="42" t="s">
        <v>169</v>
      </c>
      <c r="F17" s="43"/>
      <c r="G17" s="49" t="s">
        <v>224</v>
      </c>
    </row>
    <row r="18" spans="1:8" s="45" customFormat="1" ht="88.5" customHeight="1">
      <c r="A18" s="40" t="s">
        <v>204</v>
      </c>
      <c r="B18" s="40" t="s">
        <v>225</v>
      </c>
      <c r="C18" s="46" t="s">
        <v>48</v>
      </c>
      <c r="D18" s="41">
        <v>27</v>
      </c>
      <c r="E18" s="42" t="s">
        <v>169</v>
      </c>
      <c r="F18" s="131"/>
      <c r="G18" s="49" t="s">
        <v>228</v>
      </c>
      <c r="H18" s="53"/>
    </row>
    <row r="19" spans="1:8" s="45" customFormat="1" ht="88.5" customHeight="1">
      <c r="A19" s="40" t="s">
        <v>204</v>
      </c>
      <c r="B19" s="40" t="s">
        <v>226</v>
      </c>
      <c r="C19" s="46" t="s">
        <v>227</v>
      </c>
      <c r="D19" s="41">
        <v>2</v>
      </c>
      <c r="E19" s="42" t="s">
        <v>169</v>
      </c>
      <c r="F19" s="131"/>
      <c r="G19" s="49" t="s">
        <v>229</v>
      </c>
      <c r="H19" s="53"/>
    </row>
    <row r="20" spans="1:8" s="45" customFormat="1" ht="135" customHeight="1">
      <c r="A20" s="40" t="s">
        <v>202</v>
      </c>
      <c r="B20" s="40" t="s">
        <v>19</v>
      </c>
      <c r="C20" s="46" t="s">
        <v>230</v>
      </c>
      <c r="D20" s="41">
        <v>46</v>
      </c>
      <c r="E20" s="42" t="s">
        <v>169</v>
      </c>
      <c r="F20" s="43"/>
      <c r="G20" s="49" t="s">
        <v>3</v>
      </c>
      <c r="H20" s="44"/>
    </row>
    <row r="21" spans="1:8" s="45" customFormat="1" ht="153" customHeight="1">
      <c r="A21" s="40" t="s">
        <v>202</v>
      </c>
      <c r="B21" s="40" t="s">
        <v>20</v>
      </c>
      <c r="C21" s="46" t="s">
        <v>231</v>
      </c>
      <c r="D21" s="41">
        <v>26</v>
      </c>
      <c r="E21" s="42" t="s">
        <v>169</v>
      </c>
      <c r="F21" s="43"/>
      <c r="G21" s="49" t="s">
        <v>4</v>
      </c>
      <c r="H21" s="44"/>
    </row>
    <row r="22" spans="1:7" s="45" customFormat="1" ht="22.5" customHeight="1">
      <c r="A22" s="40" t="s">
        <v>202</v>
      </c>
      <c r="B22" s="46"/>
      <c r="C22" s="51" t="s">
        <v>45</v>
      </c>
      <c r="D22" s="41"/>
      <c r="E22" s="42"/>
      <c r="F22" s="43"/>
      <c r="G22" s="52"/>
    </row>
    <row r="23" spans="1:7" s="45" customFormat="1" ht="102" customHeight="1">
      <c r="A23" s="40" t="s">
        <v>202</v>
      </c>
      <c r="B23" s="40" t="s">
        <v>44</v>
      </c>
      <c r="C23" s="46" t="s">
        <v>43</v>
      </c>
      <c r="D23" s="41">
        <v>104</v>
      </c>
      <c r="E23" s="42" t="s">
        <v>169</v>
      </c>
      <c r="F23" s="43"/>
      <c r="G23" s="47" t="s">
        <v>182</v>
      </c>
    </row>
    <row r="24" spans="1:7" s="45" customFormat="1" ht="73.5" customHeight="1">
      <c r="A24" s="40" t="s">
        <v>202</v>
      </c>
      <c r="B24" s="40" t="s">
        <v>42</v>
      </c>
      <c r="C24" s="46" t="s">
        <v>41</v>
      </c>
      <c r="D24" s="41">
        <v>75</v>
      </c>
      <c r="E24" s="42" t="s">
        <v>169</v>
      </c>
      <c r="F24" s="43"/>
      <c r="G24" s="47" t="s">
        <v>246</v>
      </c>
    </row>
    <row r="25" spans="1:7" s="45" customFormat="1" ht="87.75" customHeight="1">
      <c r="A25" s="40" t="s">
        <v>202</v>
      </c>
      <c r="B25" s="40" t="s">
        <v>40</v>
      </c>
      <c r="C25" s="46" t="s">
        <v>39</v>
      </c>
      <c r="D25" s="41">
        <v>190</v>
      </c>
      <c r="E25" s="42" t="s">
        <v>169</v>
      </c>
      <c r="F25" s="43"/>
      <c r="G25" s="47" t="s">
        <v>157</v>
      </c>
    </row>
    <row r="26" spans="1:7" s="45" customFormat="1" ht="102.75" customHeight="1">
      <c r="A26" s="40" t="s">
        <v>202</v>
      </c>
      <c r="B26" s="40" t="s">
        <v>38</v>
      </c>
      <c r="C26" s="46" t="s">
        <v>148</v>
      </c>
      <c r="D26" s="41">
        <v>247</v>
      </c>
      <c r="E26" s="42" t="s">
        <v>169</v>
      </c>
      <c r="F26" s="43"/>
      <c r="G26" s="47" t="s">
        <v>183</v>
      </c>
    </row>
    <row r="27" spans="1:7" s="45" customFormat="1" ht="120.75" customHeight="1">
      <c r="A27" s="40" t="s">
        <v>202</v>
      </c>
      <c r="B27" s="40" t="s">
        <v>37</v>
      </c>
      <c r="C27" s="46" t="s">
        <v>36</v>
      </c>
      <c r="D27" s="41">
        <v>134</v>
      </c>
      <c r="E27" s="42" t="s">
        <v>169</v>
      </c>
      <c r="F27" s="43"/>
      <c r="G27" s="47" t="s">
        <v>249</v>
      </c>
    </row>
    <row r="28" spans="1:7" s="45" customFormat="1" ht="117.75" customHeight="1">
      <c r="A28" s="40" t="s">
        <v>202</v>
      </c>
      <c r="B28" s="40" t="s">
        <v>35</v>
      </c>
      <c r="C28" s="46" t="s">
        <v>232</v>
      </c>
      <c r="D28" s="41">
        <v>59</v>
      </c>
      <c r="E28" s="42" t="s">
        <v>169</v>
      </c>
      <c r="F28" s="43"/>
      <c r="G28" s="49" t="s">
        <v>5</v>
      </c>
    </row>
    <row r="29" spans="1:7" s="45" customFormat="1" ht="117.75" customHeight="1">
      <c r="A29" s="40" t="s">
        <v>202</v>
      </c>
      <c r="B29" s="40" t="s">
        <v>156</v>
      </c>
      <c r="C29" s="46" t="s">
        <v>233</v>
      </c>
      <c r="D29" s="41">
        <v>10</v>
      </c>
      <c r="E29" s="42" t="s">
        <v>169</v>
      </c>
      <c r="F29" s="43"/>
      <c r="G29" s="49" t="s">
        <v>6</v>
      </c>
    </row>
    <row r="30" spans="1:7" s="45" customFormat="1" ht="120.75" customHeight="1">
      <c r="A30" s="40" t="s">
        <v>202</v>
      </c>
      <c r="B30" s="40" t="s">
        <v>18</v>
      </c>
      <c r="C30" s="46" t="s">
        <v>234</v>
      </c>
      <c r="D30" s="41">
        <v>3</v>
      </c>
      <c r="E30" s="42" t="s">
        <v>169</v>
      </c>
      <c r="F30" s="43"/>
      <c r="G30" s="49" t="s">
        <v>7</v>
      </c>
    </row>
    <row r="31" spans="1:7" s="45" customFormat="1" ht="99" customHeight="1">
      <c r="A31" s="40" t="s">
        <v>202</v>
      </c>
      <c r="B31" s="40" t="s">
        <v>32</v>
      </c>
      <c r="C31" s="46" t="s">
        <v>31</v>
      </c>
      <c r="D31" s="41">
        <v>154</v>
      </c>
      <c r="E31" s="42" t="s">
        <v>169</v>
      </c>
      <c r="F31" s="43"/>
      <c r="G31" s="50" t="s">
        <v>236</v>
      </c>
    </row>
    <row r="32" spans="1:7" s="45" customFormat="1" ht="16.5" customHeight="1">
      <c r="A32" s="40" t="s">
        <v>202</v>
      </c>
      <c r="B32" s="46"/>
      <c r="C32" s="51" t="s">
        <v>30</v>
      </c>
      <c r="D32" s="41"/>
      <c r="E32" s="42"/>
      <c r="F32" s="43"/>
      <c r="G32" s="54"/>
    </row>
    <row r="33" spans="1:7" s="45" customFormat="1" ht="92.25" customHeight="1">
      <c r="A33" s="40" t="s">
        <v>202</v>
      </c>
      <c r="B33" s="40" t="s">
        <v>29</v>
      </c>
      <c r="C33" s="46" t="s">
        <v>238</v>
      </c>
      <c r="D33" s="41">
        <v>81</v>
      </c>
      <c r="E33" s="42" t="s">
        <v>169</v>
      </c>
      <c r="F33" s="43"/>
      <c r="G33" s="50" t="s">
        <v>237</v>
      </c>
    </row>
    <row r="34" spans="1:7" s="45" customFormat="1" ht="93" customHeight="1">
      <c r="A34" s="62" t="s">
        <v>202</v>
      </c>
      <c r="B34" s="62" t="s">
        <v>28</v>
      </c>
      <c r="C34" s="63" t="s">
        <v>27</v>
      </c>
      <c r="D34" s="64">
        <v>72</v>
      </c>
      <c r="E34" s="65" t="s">
        <v>169</v>
      </c>
      <c r="F34" s="66"/>
      <c r="G34" s="67" t="s">
        <v>184</v>
      </c>
    </row>
    <row r="35" spans="1:7" s="45" customFormat="1" ht="20.25" customHeight="1">
      <c r="A35" s="55" t="s">
        <v>247</v>
      </c>
      <c r="B35" s="46"/>
      <c r="C35" s="46"/>
      <c r="D35" s="41">
        <f>SUM(D4:D34)</f>
        <v>3270</v>
      </c>
      <c r="E35" s="41"/>
      <c r="F35" s="43"/>
      <c r="G35" s="50"/>
    </row>
    <row r="36" spans="1:7" s="45" customFormat="1" ht="20.25" customHeight="1">
      <c r="A36" s="40"/>
      <c r="B36" s="55"/>
      <c r="C36" s="46"/>
      <c r="D36" s="41"/>
      <c r="E36" s="41"/>
      <c r="F36" s="43"/>
      <c r="G36" s="50"/>
    </row>
    <row r="37" spans="1:7" ht="15" customHeight="1">
      <c r="A37" s="38"/>
      <c r="B37" s="35"/>
      <c r="C37" s="39" t="s">
        <v>26</v>
      </c>
      <c r="D37" s="56"/>
      <c r="E37" s="56"/>
      <c r="F37" s="132"/>
      <c r="G37" s="132"/>
    </row>
    <row r="38" spans="1:7" ht="15" customHeight="1">
      <c r="A38" s="17" t="s">
        <v>203</v>
      </c>
      <c r="B38" s="17" t="s">
        <v>25</v>
      </c>
      <c r="C38" s="18" t="s">
        <v>124</v>
      </c>
      <c r="D38" s="19">
        <v>1</v>
      </c>
      <c r="E38" s="17" t="s">
        <v>78</v>
      </c>
      <c r="F38" s="129" t="s">
        <v>187</v>
      </c>
      <c r="G38" s="129"/>
    </row>
    <row r="39" spans="1:7" ht="80.25" customHeight="1">
      <c r="A39" s="20" t="s">
        <v>203</v>
      </c>
      <c r="B39" s="20" t="s">
        <v>24</v>
      </c>
      <c r="C39" s="16" t="s">
        <v>23</v>
      </c>
      <c r="D39" s="21">
        <v>4</v>
      </c>
      <c r="E39" s="20" t="s">
        <v>78</v>
      </c>
      <c r="F39" s="57"/>
      <c r="G39" s="68" t="s">
        <v>185</v>
      </c>
    </row>
    <row r="40" spans="1:7" ht="15">
      <c r="A40" s="17" t="s">
        <v>203</v>
      </c>
      <c r="B40" s="17" t="s">
        <v>22</v>
      </c>
      <c r="C40" s="18" t="s">
        <v>166</v>
      </c>
      <c r="D40" s="19">
        <v>1</v>
      </c>
      <c r="E40" s="17" t="s">
        <v>79</v>
      </c>
      <c r="F40" s="129" t="s">
        <v>10</v>
      </c>
      <c r="G40" s="129"/>
    </row>
    <row r="41" spans="1:7" ht="15">
      <c r="A41" s="17" t="s">
        <v>203</v>
      </c>
      <c r="B41" s="17" t="s">
        <v>21</v>
      </c>
      <c r="C41" s="18" t="s">
        <v>167</v>
      </c>
      <c r="D41" s="19">
        <v>3</v>
      </c>
      <c r="E41" s="17" t="s">
        <v>78</v>
      </c>
      <c r="F41" s="129" t="s">
        <v>199</v>
      </c>
      <c r="G41" s="129"/>
    </row>
    <row r="42" spans="1:7" ht="15">
      <c r="A42" s="17" t="s">
        <v>203</v>
      </c>
      <c r="B42" s="22" t="s">
        <v>125</v>
      </c>
      <c r="C42" s="23" t="s">
        <v>138</v>
      </c>
      <c r="D42" s="19">
        <v>7</v>
      </c>
      <c r="E42" s="17" t="s">
        <v>80</v>
      </c>
      <c r="F42" s="129" t="s">
        <v>171</v>
      </c>
      <c r="G42" s="129"/>
    </row>
    <row r="43" spans="1:7" ht="15">
      <c r="A43" s="17" t="s">
        <v>203</v>
      </c>
      <c r="B43" s="22" t="s">
        <v>126</v>
      </c>
      <c r="C43" s="23" t="s">
        <v>139</v>
      </c>
      <c r="D43" s="19">
        <v>2</v>
      </c>
      <c r="E43" s="17" t="s">
        <v>80</v>
      </c>
      <c r="F43" s="129" t="s">
        <v>173</v>
      </c>
      <c r="G43" s="129"/>
    </row>
    <row r="44" spans="1:7" ht="15">
      <c r="A44" s="17" t="s">
        <v>203</v>
      </c>
      <c r="B44" s="22" t="s">
        <v>127</v>
      </c>
      <c r="C44" s="23" t="s">
        <v>11</v>
      </c>
      <c r="D44" s="19">
        <v>1</v>
      </c>
      <c r="E44" s="17" t="s">
        <v>81</v>
      </c>
      <c r="F44" s="129" t="s">
        <v>172</v>
      </c>
      <c r="G44" s="129"/>
    </row>
    <row r="45" spans="1:7" ht="15">
      <c r="A45" s="17" t="s">
        <v>203</v>
      </c>
      <c r="B45" s="22" t="s">
        <v>128</v>
      </c>
      <c r="C45" s="24" t="s">
        <v>140</v>
      </c>
      <c r="D45" s="25">
        <v>73</v>
      </c>
      <c r="E45" s="17" t="s">
        <v>168</v>
      </c>
      <c r="F45" s="26" t="s">
        <v>188</v>
      </c>
      <c r="G45" s="26"/>
    </row>
    <row r="46" spans="1:7" ht="15">
      <c r="A46" s="17" t="s">
        <v>203</v>
      </c>
      <c r="B46" s="22" t="s">
        <v>129</v>
      </c>
      <c r="C46" s="23" t="s">
        <v>13</v>
      </c>
      <c r="D46" s="19">
        <v>4</v>
      </c>
      <c r="E46" s="17" t="s">
        <v>168</v>
      </c>
      <c r="F46" s="26" t="s">
        <v>189</v>
      </c>
      <c r="G46" s="26"/>
    </row>
    <row r="47" spans="1:7" ht="15">
      <c r="A47" s="17" t="s">
        <v>203</v>
      </c>
      <c r="B47" s="22" t="s">
        <v>130</v>
      </c>
      <c r="C47" s="23" t="s">
        <v>14</v>
      </c>
      <c r="D47" s="19">
        <v>16</v>
      </c>
      <c r="E47" s="17" t="s">
        <v>79</v>
      </c>
      <c r="F47" s="26" t="s">
        <v>190</v>
      </c>
      <c r="G47" s="26"/>
    </row>
    <row r="48" spans="1:7" ht="15">
      <c r="A48" s="17" t="s">
        <v>203</v>
      </c>
      <c r="B48" s="22" t="s">
        <v>131</v>
      </c>
      <c r="C48" s="23" t="s">
        <v>147</v>
      </c>
      <c r="D48" s="19">
        <v>24</v>
      </c>
      <c r="E48" s="17" t="s">
        <v>79</v>
      </c>
      <c r="F48" s="26" t="s">
        <v>191</v>
      </c>
      <c r="G48" s="26"/>
    </row>
    <row r="49" spans="1:7" ht="15">
      <c r="A49" s="17" t="s">
        <v>203</v>
      </c>
      <c r="B49" s="22" t="s">
        <v>132</v>
      </c>
      <c r="C49" s="23" t="s">
        <v>15</v>
      </c>
      <c r="D49" s="19">
        <v>1</v>
      </c>
      <c r="E49" s="17" t="s">
        <v>79</v>
      </c>
      <c r="F49" s="26" t="s">
        <v>192</v>
      </c>
      <c r="G49" s="26"/>
    </row>
    <row r="50" spans="1:7" ht="15">
      <c r="A50" s="17" t="s">
        <v>203</v>
      </c>
      <c r="B50" s="22" t="s">
        <v>133</v>
      </c>
      <c r="C50" s="27" t="s">
        <v>16</v>
      </c>
      <c r="D50" s="19">
        <v>34</v>
      </c>
      <c r="E50" s="17" t="s">
        <v>175</v>
      </c>
      <c r="F50" s="26" t="s">
        <v>193</v>
      </c>
      <c r="G50" s="26"/>
    </row>
    <row r="51" spans="1:7" ht="15">
      <c r="A51" s="17" t="s">
        <v>203</v>
      </c>
      <c r="B51" s="22" t="s">
        <v>134</v>
      </c>
      <c r="C51" s="18" t="s">
        <v>161</v>
      </c>
      <c r="D51" s="19">
        <v>22</v>
      </c>
      <c r="E51" s="17" t="s">
        <v>170</v>
      </c>
      <c r="F51" s="26" t="s">
        <v>194</v>
      </c>
      <c r="G51" s="26"/>
    </row>
    <row r="52" spans="1:7" ht="15">
      <c r="A52" s="17" t="s">
        <v>203</v>
      </c>
      <c r="B52" s="22" t="s">
        <v>135</v>
      </c>
      <c r="C52" s="18" t="s">
        <v>12</v>
      </c>
      <c r="D52" s="19">
        <v>10</v>
      </c>
      <c r="E52" s="17" t="s">
        <v>170</v>
      </c>
      <c r="F52" s="28" t="s">
        <v>209</v>
      </c>
      <c r="G52" s="28"/>
    </row>
    <row r="53" spans="1:7" ht="15">
      <c r="A53" s="17" t="s">
        <v>203</v>
      </c>
      <c r="B53" s="22" t="s">
        <v>136</v>
      </c>
      <c r="C53" s="27" t="s">
        <v>141</v>
      </c>
      <c r="D53" s="19">
        <v>12</v>
      </c>
      <c r="E53" s="17" t="s">
        <v>174</v>
      </c>
      <c r="F53" s="26" t="s">
        <v>17</v>
      </c>
      <c r="G53" s="26"/>
    </row>
    <row r="54" spans="1:7" ht="15">
      <c r="A54" s="17" t="s">
        <v>203</v>
      </c>
      <c r="B54" s="22" t="s">
        <v>137</v>
      </c>
      <c r="C54" s="27" t="s">
        <v>142</v>
      </c>
      <c r="D54" s="19">
        <v>12</v>
      </c>
      <c r="E54" s="17" t="s">
        <v>174</v>
      </c>
      <c r="F54" s="26" t="s">
        <v>17</v>
      </c>
      <c r="G54" s="26"/>
    </row>
    <row r="55" spans="1:7" ht="15">
      <c r="A55" s="17" t="s">
        <v>203</v>
      </c>
      <c r="B55" s="22" t="s">
        <v>143</v>
      </c>
      <c r="C55" s="18" t="s">
        <v>159</v>
      </c>
      <c r="D55" s="19">
        <v>2</v>
      </c>
      <c r="E55" s="17" t="s">
        <v>81</v>
      </c>
      <c r="F55" s="26" t="s">
        <v>195</v>
      </c>
      <c r="G55" s="26"/>
    </row>
    <row r="56" spans="1:7" ht="15">
      <c r="A56" s="17" t="s">
        <v>203</v>
      </c>
      <c r="B56" s="22" t="s">
        <v>144</v>
      </c>
      <c r="C56" s="27" t="s">
        <v>186</v>
      </c>
      <c r="D56" s="19">
        <v>5</v>
      </c>
      <c r="E56" s="17" t="s">
        <v>177</v>
      </c>
      <c r="F56" s="26" t="s">
        <v>196</v>
      </c>
      <c r="G56" s="26"/>
    </row>
    <row r="57" spans="1:7" ht="15">
      <c r="A57" s="17" t="s">
        <v>203</v>
      </c>
      <c r="B57" s="22" t="s">
        <v>146</v>
      </c>
      <c r="C57" s="27" t="s">
        <v>160</v>
      </c>
      <c r="D57" s="19">
        <v>2</v>
      </c>
      <c r="E57" s="17" t="s">
        <v>176</v>
      </c>
      <c r="F57" s="26" t="s">
        <v>197</v>
      </c>
      <c r="G57" s="26"/>
    </row>
    <row r="58" spans="1:7" ht="15">
      <c r="A58" s="29" t="s">
        <v>203</v>
      </c>
      <c r="B58" s="30" t="s">
        <v>158</v>
      </c>
      <c r="C58" s="31" t="s">
        <v>162</v>
      </c>
      <c r="D58" s="32">
        <v>1</v>
      </c>
      <c r="E58" s="29" t="s">
        <v>81</v>
      </c>
      <c r="F58" s="130" t="s">
        <v>198</v>
      </c>
      <c r="G58" s="130"/>
    </row>
    <row r="59" spans="1:6" ht="15">
      <c r="A59" s="60" t="s">
        <v>248</v>
      </c>
      <c r="B59" s="35"/>
      <c r="D59" s="56">
        <f>SUM(D38:D58)</f>
        <v>237</v>
      </c>
      <c r="E59" s="56"/>
      <c r="F59" s="58"/>
    </row>
    <row r="60" spans="1:6" ht="15">
      <c r="A60" s="38"/>
      <c r="B60" s="35"/>
      <c r="D60" s="56"/>
      <c r="E60" s="56"/>
      <c r="F60" s="58"/>
    </row>
    <row r="61" spans="1:5" ht="15">
      <c r="A61" s="13" t="s">
        <v>163</v>
      </c>
      <c r="B61" s="35"/>
      <c r="D61" s="38"/>
      <c r="E61" s="38"/>
    </row>
    <row r="62" spans="1:5" ht="15">
      <c r="A62" s="59" t="s">
        <v>164</v>
      </c>
      <c r="B62" s="35"/>
      <c r="D62" s="38"/>
      <c r="E62" s="38"/>
    </row>
    <row r="63" spans="1:5" ht="15">
      <c r="A63" s="121" t="s">
        <v>268</v>
      </c>
      <c r="B63" s="35"/>
      <c r="D63" s="38"/>
      <c r="E63" s="38"/>
    </row>
    <row r="64" spans="1:5" ht="15">
      <c r="A64" s="121" t="s">
        <v>269</v>
      </c>
      <c r="B64" s="35"/>
      <c r="D64" s="38"/>
      <c r="E64" s="38"/>
    </row>
    <row r="65" spans="1:5" ht="15">
      <c r="A65" s="35" t="s">
        <v>207</v>
      </c>
      <c r="B65" s="35"/>
      <c r="D65" s="38"/>
      <c r="E65" s="38"/>
    </row>
    <row r="66" spans="1:5" ht="8.25" customHeight="1">
      <c r="A66" s="38"/>
      <c r="B66" s="35"/>
      <c r="D66" s="38"/>
      <c r="E66" s="38"/>
    </row>
    <row r="67" spans="1:5" ht="15">
      <c r="A67" s="60" t="s">
        <v>205</v>
      </c>
      <c r="B67" s="35"/>
      <c r="D67" s="38"/>
      <c r="E67" s="38"/>
    </row>
    <row r="68" spans="1:5" ht="15">
      <c r="A68" s="60" t="s">
        <v>206</v>
      </c>
      <c r="B68" s="35"/>
      <c r="D68" s="38"/>
      <c r="E68" s="38"/>
    </row>
    <row r="69" spans="1:5" ht="15">
      <c r="A69" s="60" t="s">
        <v>8</v>
      </c>
      <c r="B69" s="35"/>
      <c r="D69" s="35"/>
      <c r="E69" s="35"/>
    </row>
    <row r="70" spans="1:5" ht="15">
      <c r="A70" s="60" t="s">
        <v>9</v>
      </c>
      <c r="B70" s="35"/>
      <c r="D70" s="38"/>
      <c r="E70" s="38"/>
    </row>
    <row r="72" spans="3:5" ht="15">
      <c r="C72" s="61"/>
      <c r="D72" s="56"/>
      <c r="E72" s="38"/>
    </row>
  </sheetData>
  <sheetProtection/>
  <mergeCells count="10">
    <mergeCell ref="F44:G44"/>
    <mergeCell ref="F58:G58"/>
    <mergeCell ref="F41:G41"/>
    <mergeCell ref="F42:G42"/>
    <mergeCell ref="F8:F11"/>
    <mergeCell ref="F37:G37"/>
    <mergeCell ref="F38:G38"/>
    <mergeCell ref="F40:G40"/>
    <mergeCell ref="F18:F19"/>
    <mergeCell ref="F43:G43"/>
  </mergeCells>
  <printOptions gridLines="1"/>
  <pageMargins left="0.3937007874015748" right="0.2362204724409449" top="0.5511811023622047" bottom="0.35433070866141736" header="0.31496062992125984" footer="0.31496062992125984"/>
  <pageSetup fitToHeight="4"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35" sqref="F35"/>
    </sheetView>
  </sheetViews>
  <sheetFormatPr defaultColWidth="9.140625" defaultRowHeight="15"/>
  <cols>
    <col min="1" max="1" width="4.421875" style="1" customWidth="1"/>
    <col min="2" max="2" width="24.8515625" style="1" customWidth="1"/>
    <col min="3" max="7" width="6.7109375" style="1" customWidth="1"/>
    <col min="8" max="8" width="7.57421875" style="1" customWidth="1"/>
    <col min="9" max="16384" width="9.140625" style="1" customWidth="1"/>
  </cols>
  <sheetData>
    <row r="1" ht="15">
      <c r="A1" s="9" t="s">
        <v>245</v>
      </c>
    </row>
    <row r="2" spans="3:8" ht="16.5" customHeight="1">
      <c r="C2" s="11" t="s">
        <v>81</v>
      </c>
      <c r="D2" s="11" t="s">
        <v>80</v>
      </c>
      <c r="E2" s="11" t="s">
        <v>79</v>
      </c>
      <c r="F2" s="10" t="s">
        <v>78</v>
      </c>
      <c r="G2" s="11" t="s">
        <v>77</v>
      </c>
      <c r="H2" s="10" t="s">
        <v>76</v>
      </c>
    </row>
    <row r="3" spans="2:8" ht="16.5" customHeight="1">
      <c r="B3" s="1" t="s">
        <v>75</v>
      </c>
      <c r="C3" s="1">
        <v>10</v>
      </c>
      <c r="D3" s="1">
        <v>41</v>
      </c>
      <c r="E3" s="1">
        <v>20</v>
      </c>
      <c r="F3" s="2">
        <v>53</v>
      </c>
      <c r="G3" s="1">
        <v>1</v>
      </c>
      <c r="H3" s="1">
        <f>SUM(C3:G3)</f>
        <v>125</v>
      </c>
    </row>
    <row r="4" ht="8.25" customHeight="1">
      <c r="F4" s="2"/>
    </row>
    <row r="5" spans="1:3" ht="15">
      <c r="A5" s="7" t="s">
        <v>71</v>
      </c>
      <c r="B5" s="5"/>
      <c r="C5" s="8"/>
    </row>
    <row r="6" spans="1:8" ht="15">
      <c r="A6" s="6" t="s">
        <v>70</v>
      </c>
      <c r="B6" s="5" t="s">
        <v>210</v>
      </c>
      <c r="C6" s="1">
        <f>'1.NP'!O4</f>
        <v>15</v>
      </c>
      <c r="D6" s="1">
        <f>'2.NP'!AS4</f>
        <v>50</v>
      </c>
      <c r="E6" s="1">
        <f>'3.NP'!AA4</f>
        <v>13</v>
      </c>
      <c r="F6" s="1">
        <f>'4.NP'!BH4</f>
        <v>124</v>
      </c>
      <c r="G6" s="1">
        <f>'5.NP'!D4</f>
        <v>0</v>
      </c>
      <c r="H6" s="9">
        <f aca="true" t="shared" si="0" ref="H6:H13">SUM(C6:G6)</f>
        <v>202</v>
      </c>
    </row>
    <row r="7" spans="1:8" ht="15">
      <c r="A7" s="6" t="s">
        <v>69</v>
      </c>
      <c r="B7" s="5" t="s">
        <v>68</v>
      </c>
      <c r="C7" s="1">
        <f>'1.NP'!O5</f>
        <v>19</v>
      </c>
      <c r="D7" s="1">
        <f>'2.NP'!AS5</f>
        <v>56</v>
      </c>
      <c r="E7" s="1">
        <f>'3.NP'!AA5</f>
        <v>12</v>
      </c>
      <c r="F7" s="1">
        <f>'4.NP'!BH5</f>
        <v>94</v>
      </c>
      <c r="G7" s="1">
        <f>'5.NP'!D5</f>
        <v>0</v>
      </c>
      <c r="H7" s="9">
        <f t="shared" si="0"/>
        <v>181</v>
      </c>
    </row>
    <row r="8" spans="1:8" ht="15">
      <c r="A8" s="6" t="s">
        <v>67</v>
      </c>
      <c r="B8" s="5" t="s">
        <v>66</v>
      </c>
      <c r="C8" s="1">
        <f>'1.NP'!O6</f>
        <v>21</v>
      </c>
      <c r="D8" s="1">
        <f>'2.NP'!AS6</f>
        <v>55</v>
      </c>
      <c r="E8" s="1">
        <f>'3.NP'!AA6</f>
        <v>14</v>
      </c>
      <c r="F8" s="1">
        <f>'4.NP'!BH6</f>
        <v>94</v>
      </c>
      <c r="G8" s="1">
        <f>'5.NP'!D6</f>
        <v>0</v>
      </c>
      <c r="H8" s="9">
        <f t="shared" si="0"/>
        <v>184</v>
      </c>
    </row>
    <row r="9" spans="1:8" ht="15">
      <c r="A9" s="6" t="s">
        <v>65</v>
      </c>
      <c r="B9" s="5" t="s">
        <v>64</v>
      </c>
      <c r="C9" s="1">
        <f>'1.NP'!O7</f>
        <v>6</v>
      </c>
      <c r="D9" s="1">
        <f>'2.NP'!AS7</f>
        <v>8</v>
      </c>
      <c r="E9" s="1">
        <f>'3.NP'!AA7</f>
        <v>19</v>
      </c>
      <c r="F9" s="1">
        <f>'4.NP'!BH7</f>
        <v>61</v>
      </c>
      <c r="G9" s="1">
        <f>'5.NP'!D7</f>
        <v>0</v>
      </c>
      <c r="H9" s="9">
        <f t="shared" si="0"/>
        <v>94</v>
      </c>
    </row>
    <row r="10" spans="1:8" ht="15">
      <c r="A10" s="6" t="s">
        <v>63</v>
      </c>
      <c r="B10" s="5" t="s">
        <v>239</v>
      </c>
      <c r="C10" s="1">
        <f>'1.NP'!O8</f>
        <v>24</v>
      </c>
      <c r="D10" s="1">
        <f>'2.NP'!AS8</f>
        <v>55</v>
      </c>
      <c r="E10" s="1">
        <f>'3.NP'!AA8</f>
        <v>38</v>
      </c>
      <c r="F10" s="1">
        <f>'4.NP'!BH8</f>
        <v>157</v>
      </c>
      <c r="G10" s="1">
        <f>'5.NP'!D8</f>
        <v>4</v>
      </c>
      <c r="H10" s="9">
        <f t="shared" si="0"/>
        <v>278</v>
      </c>
    </row>
    <row r="11" spans="1:8" ht="15">
      <c r="A11" s="6" t="s">
        <v>62</v>
      </c>
      <c r="B11" s="5" t="s">
        <v>240</v>
      </c>
      <c r="C11" s="1">
        <f>'1.NP'!O9</f>
        <v>0</v>
      </c>
      <c r="D11" s="1">
        <f>'2.NP'!AS9</f>
        <v>50</v>
      </c>
      <c r="E11" s="1">
        <f>'3.NP'!AA9</f>
        <v>6</v>
      </c>
      <c r="F11" s="1">
        <f>'4.NP'!BH9</f>
        <v>123</v>
      </c>
      <c r="G11" s="1">
        <f>'5.NP'!D9</f>
        <v>4</v>
      </c>
      <c r="H11" s="9">
        <f t="shared" si="0"/>
        <v>183</v>
      </c>
    </row>
    <row r="12" spans="1:8" ht="15">
      <c r="A12" s="6" t="s">
        <v>61</v>
      </c>
      <c r="B12" s="5" t="s">
        <v>241</v>
      </c>
      <c r="C12" s="1">
        <f>'1.NP'!O10</f>
        <v>5</v>
      </c>
      <c r="D12" s="1">
        <f>'2.NP'!AS10</f>
        <v>34</v>
      </c>
      <c r="E12" s="1">
        <f>'3.NP'!AA10</f>
        <v>23</v>
      </c>
      <c r="F12" s="1">
        <f>'4.NP'!BH10</f>
        <v>104</v>
      </c>
      <c r="G12" s="1">
        <f>'5.NP'!D10</f>
        <v>0</v>
      </c>
      <c r="H12" s="9">
        <f t="shared" si="0"/>
        <v>166</v>
      </c>
    </row>
    <row r="13" spans="1:8" ht="15">
      <c r="A13" s="6" t="s">
        <v>60</v>
      </c>
      <c r="B13" s="5" t="s">
        <v>222</v>
      </c>
      <c r="C13" s="1">
        <f>'1.NP'!O11</f>
        <v>0</v>
      </c>
      <c r="D13" s="1">
        <f>'2.NP'!AS11</f>
        <v>16</v>
      </c>
      <c r="E13" s="1">
        <f>'3.NP'!AA11</f>
        <v>5</v>
      </c>
      <c r="F13" s="1">
        <f>'4.NP'!BH11</f>
        <v>5</v>
      </c>
      <c r="G13" s="1">
        <f>'5.NP'!D11</f>
        <v>0</v>
      </c>
      <c r="H13" s="9">
        <f t="shared" si="0"/>
        <v>26</v>
      </c>
    </row>
    <row r="14" spans="1:8" ht="6.75" customHeight="1">
      <c r="A14" s="5"/>
      <c r="B14" s="5"/>
      <c r="H14" s="9"/>
    </row>
    <row r="15" spans="1:8" ht="15">
      <c r="A15" s="7" t="s">
        <v>59</v>
      </c>
      <c r="B15" s="5"/>
      <c r="H15" s="9"/>
    </row>
    <row r="16" spans="1:8" ht="15">
      <c r="A16" s="6" t="s">
        <v>58</v>
      </c>
      <c r="B16" s="5" t="s">
        <v>57</v>
      </c>
      <c r="C16" s="1">
        <f>'1.NP'!O14</f>
        <v>0</v>
      </c>
      <c r="D16" s="1">
        <f>'2.NP'!AS14</f>
        <v>5</v>
      </c>
      <c r="E16" s="1">
        <f>'3.NP'!AA14</f>
        <v>8</v>
      </c>
      <c r="F16" s="1">
        <f>'4.NP'!BH14</f>
        <v>0</v>
      </c>
      <c r="G16" s="1">
        <f>'5.NP'!D14</f>
        <v>1</v>
      </c>
      <c r="H16" s="9">
        <f aca="true" t="shared" si="1" ref="H16:H22">SUM(C16:G16)</f>
        <v>14</v>
      </c>
    </row>
    <row r="17" spans="1:8" ht="15">
      <c r="A17" s="6" t="s">
        <v>56</v>
      </c>
      <c r="B17" s="5" t="s">
        <v>55</v>
      </c>
      <c r="C17" s="1">
        <f>'1.NP'!O15</f>
        <v>0</v>
      </c>
      <c r="D17" s="1">
        <f>'2.NP'!AS15</f>
        <v>5</v>
      </c>
      <c r="E17" s="1">
        <f>'3.NP'!AA15</f>
        <v>8</v>
      </c>
      <c r="F17" s="1">
        <f>'4.NP'!BH15</f>
        <v>0</v>
      </c>
      <c r="G17" s="1">
        <f>'5.NP'!D15</f>
        <v>1</v>
      </c>
      <c r="H17" s="9">
        <f t="shared" si="1"/>
        <v>14</v>
      </c>
    </row>
    <row r="18" spans="1:8" ht="15">
      <c r="A18" s="6" t="s">
        <v>54</v>
      </c>
      <c r="B18" s="5" t="s">
        <v>53</v>
      </c>
      <c r="C18" s="1">
        <f>'1.NP'!O16</f>
        <v>5</v>
      </c>
      <c r="D18" s="1">
        <f>'2.NP'!AS16</f>
        <v>44</v>
      </c>
      <c r="E18" s="1">
        <f>'3.NP'!AA16</f>
        <v>97</v>
      </c>
      <c r="F18" s="1">
        <f>'4.NP'!BH16</f>
        <v>10</v>
      </c>
      <c r="G18" s="1">
        <f>'5.NP'!D16</f>
        <v>5</v>
      </c>
      <c r="H18" s="9">
        <f t="shared" si="1"/>
        <v>161</v>
      </c>
    </row>
    <row r="19" spans="1:8" ht="15">
      <c r="A19" s="6" t="s">
        <v>52</v>
      </c>
      <c r="B19" s="5" t="s">
        <v>51</v>
      </c>
      <c r="C19" s="1">
        <f>'1.NP'!O17</f>
        <v>10</v>
      </c>
      <c r="D19" s="1">
        <f>'2.NP'!AS17</f>
        <v>136</v>
      </c>
      <c r="E19" s="1">
        <f>'3.NP'!AA17</f>
        <v>246</v>
      </c>
      <c r="F19" s="1">
        <f>'4.NP'!BH17</f>
        <v>119</v>
      </c>
      <c r="G19" s="1">
        <f>'5.NP'!D17</f>
        <v>10</v>
      </c>
      <c r="H19" s="9">
        <f t="shared" si="1"/>
        <v>521</v>
      </c>
    </row>
    <row r="20" spans="1:9" ht="15">
      <c r="A20" s="6" t="s">
        <v>50</v>
      </c>
      <c r="B20" s="5" t="s">
        <v>155</v>
      </c>
      <c r="C20" s="1">
        <f>'1.NP'!O18</f>
        <v>2</v>
      </c>
      <c r="D20" s="1">
        <f>'2.NP'!AS18</f>
        <v>8</v>
      </c>
      <c r="E20" s="1">
        <f>'3.NP'!AA18</f>
        <v>0</v>
      </c>
      <c r="F20" s="1">
        <f>'4.NP'!BH18</f>
        <v>5</v>
      </c>
      <c r="G20" s="1">
        <f>'5.NP'!D18</f>
        <v>1</v>
      </c>
      <c r="H20" s="9">
        <f t="shared" si="1"/>
        <v>16</v>
      </c>
      <c r="I20" s="13"/>
    </row>
    <row r="21" spans="1:8" ht="15">
      <c r="A21" s="6" t="s">
        <v>49</v>
      </c>
      <c r="B21" s="5" t="s">
        <v>242</v>
      </c>
      <c r="C21" s="1">
        <f>'1.NP'!O19</f>
        <v>0</v>
      </c>
      <c r="D21" s="1">
        <f>'2.NP'!AS19</f>
        <v>7</v>
      </c>
      <c r="E21" s="1">
        <f>'3.NP'!AA19</f>
        <v>17</v>
      </c>
      <c r="F21" s="1">
        <f>'4.NP'!BH19</f>
        <v>4</v>
      </c>
      <c r="G21" s="1">
        <f>'5.NP'!D19</f>
        <v>1</v>
      </c>
      <c r="H21" s="9">
        <f t="shared" si="1"/>
        <v>29</v>
      </c>
    </row>
    <row r="22" spans="1:8" ht="15">
      <c r="A22" s="6" t="s">
        <v>47</v>
      </c>
      <c r="B22" s="5" t="s">
        <v>46</v>
      </c>
      <c r="C22" s="1">
        <f>'1.NP'!O20</f>
        <v>0</v>
      </c>
      <c r="D22" s="1">
        <f>'2.NP'!AS20</f>
        <v>0</v>
      </c>
      <c r="E22" s="1">
        <f>'3.NP'!AA20</f>
        <v>56</v>
      </c>
      <c r="F22" s="1">
        <f>'4.NP'!BH20</f>
        <v>16</v>
      </c>
      <c r="G22" s="1">
        <f>'5.NP'!D20</f>
        <v>0</v>
      </c>
      <c r="H22" s="9">
        <f t="shared" si="1"/>
        <v>72</v>
      </c>
    </row>
    <row r="23" spans="1:8" ht="6.75" customHeight="1">
      <c r="A23" s="5"/>
      <c r="B23" s="5"/>
      <c r="H23" s="9"/>
    </row>
    <row r="24" spans="1:8" ht="15">
      <c r="A24" s="7" t="s">
        <v>45</v>
      </c>
      <c r="B24" s="5"/>
      <c r="H24" s="9"/>
    </row>
    <row r="25" spans="1:8" ht="15">
      <c r="A25" s="6" t="s">
        <v>44</v>
      </c>
      <c r="B25" s="5" t="s">
        <v>43</v>
      </c>
      <c r="C25" s="1">
        <f>'1.NP'!O23</f>
        <v>2</v>
      </c>
      <c r="D25" s="1">
        <f>'2.NP'!AS23</f>
        <v>32</v>
      </c>
      <c r="E25" s="1">
        <f>'3.NP'!AA23</f>
        <v>9</v>
      </c>
      <c r="F25" s="1">
        <f>'4.NP'!BH23</f>
        <v>61</v>
      </c>
      <c r="G25" s="1">
        <f>'5.NP'!D23</f>
        <v>0</v>
      </c>
      <c r="H25" s="9">
        <f aca="true" t="shared" si="2" ref="H25:H32">SUM(C25:G25)</f>
        <v>104</v>
      </c>
    </row>
    <row r="26" spans="1:8" ht="15">
      <c r="A26" s="6" t="s">
        <v>42</v>
      </c>
      <c r="B26" s="5" t="s">
        <v>41</v>
      </c>
      <c r="C26" s="1">
        <f>'1.NP'!O24</f>
        <v>8</v>
      </c>
      <c r="D26" s="1">
        <f>'2.NP'!AS24</f>
        <v>26</v>
      </c>
      <c r="E26" s="1">
        <f>'3.NP'!AA24</f>
        <v>37</v>
      </c>
      <c r="F26" s="1">
        <f>'4.NP'!BH24</f>
        <v>2</v>
      </c>
      <c r="G26" s="1">
        <f>'5.NP'!D24</f>
        <v>2</v>
      </c>
      <c r="H26" s="9">
        <f t="shared" si="2"/>
        <v>75</v>
      </c>
    </row>
    <row r="27" spans="1:8" ht="15">
      <c r="A27" s="6" t="s">
        <v>40</v>
      </c>
      <c r="B27" s="5" t="s">
        <v>39</v>
      </c>
      <c r="C27" s="1">
        <f>'1.NP'!O25</f>
        <v>18</v>
      </c>
      <c r="D27" s="1">
        <f>'2.NP'!AS25</f>
        <v>58</v>
      </c>
      <c r="E27" s="1">
        <f>'3.NP'!AA25</f>
        <v>21</v>
      </c>
      <c r="F27" s="1">
        <f>'4.NP'!BH25</f>
        <v>92</v>
      </c>
      <c r="G27" s="1">
        <f>'5.NP'!D25</f>
        <v>1</v>
      </c>
      <c r="H27" s="9">
        <f t="shared" si="2"/>
        <v>190</v>
      </c>
    </row>
    <row r="28" spans="1:8" ht="15">
      <c r="A28" s="6" t="s">
        <v>38</v>
      </c>
      <c r="B28" s="5" t="s">
        <v>243</v>
      </c>
      <c r="C28" s="1">
        <f>'1.NP'!O26</f>
        <v>109</v>
      </c>
      <c r="D28" s="1">
        <f>'2.NP'!AS26</f>
        <v>63</v>
      </c>
      <c r="E28" s="1">
        <f>'3.NP'!AA26</f>
        <v>52</v>
      </c>
      <c r="F28" s="1">
        <f>'4.NP'!BH26</f>
        <v>19</v>
      </c>
      <c r="G28" s="1">
        <f>'5.NP'!D26</f>
        <v>4</v>
      </c>
      <c r="H28" s="9">
        <f t="shared" si="2"/>
        <v>247</v>
      </c>
    </row>
    <row r="29" spans="1:8" ht="15">
      <c r="A29" s="6" t="s">
        <v>37</v>
      </c>
      <c r="B29" s="5" t="s">
        <v>36</v>
      </c>
      <c r="C29" s="1">
        <f>'1.NP'!O27</f>
        <v>134</v>
      </c>
      <c r="D29" s="1">
        <f>'2.NP'!AS27</f>
        <v>0</v>
      </c>
      <c r="E29" s="1">
        <f>'3.NP'!AA27</f>
        <v>0</v>
      </c>
      <c r="F29" s="1">
        <f>'4.NP'!BH27</f>
        <v>0</v>
      </c>
      <c r="G29" s="1">
        <f>'5.NP'!D27</f>
        <v>0</v>
      </c>
      <c r="H29" s="9">
        <f t="shared" si="2"/>
        <v>134</v>
      </c>
    </row>
    <row r="30" spans="1:8" ht="15">
      <c r="A30" s="6" t="s">
        <v>35</v>
      </c>
      <c r="B30" s="5" t="s">
        <v>232</v>
      </c>
      <c r="C30" s="1">
        <f>'1.NP'!O28</f>
        <v>0</v>
      </c>
      <c r="D30" s="1">
        <f>'2.NP'!AS28</f>
        <v>21</v>
      </c>
      <c r="E30" s="1">
        <f>'3.NP'!AA28</f>
        <v>3</v>
      </c>
      <c r="F30" s="1">
        <f>'4.NP'!BH28</f>
        <v>35</v>
      </c>
      <c r="G30" s="1">
        <f>'5.NP'!D28</f>
        <v>0</v>
      </c>
      <c r="H30" s="9">
        <f t="shared" si="2"/>
        <v>59</v>
      </c>
    </row>
    <row r="31" spans="1:8" ht="15">
      <c r="A31" s="6" t="s">
        <v>34</v>
      </c>
      <c r="B31" s="5" t="s">
        <v>33</v>
      </c>
      <c r="C31" s="1">
        <f>'1.NP'!O29</f>
        <v>1</v>
      </c>
      <c r="D31" s="1">
        <f>'2.NP'!AS29</f>
        <v>3</v>
      </c>
      <c r="E31" s="1">
        <f>'3.NP'!AA29</f>
        <v>4</v>
      </c>
      <c r="F31" s="1">
        <f>'4.NP'!BH29</f>
        <v>5</v>
      </c>
      <c r="G31" s="1">
        <f>'5.NP'!D29</f>
        <v>0</v>
      </c>
      <c r="H31" s="9">
        <f t="shared" si="2"/>
        <v>13</v>
      </c>
    </row>
    <row r="32" spans="1:8" ht="15">
      <c r="A32" s="6" t="s">
        <v>32</v>
      </c>
      <c r="B32" s="5" t="s">
        <v>31</v>
      </c>
      <c r="C32" s="1">
        <f>'1.NP'!O30</f>
        <v>12</v>
      </c>
      <c r="D32" s="1">
        <f>'2.NP'!AS30</f>
        <v>60</v>
      </c>
      <c r="E32" s="1">
        <f>'3.NP'!AA30</f>
        <v>24</v>
      </c>
      <c r="F32" s="1">
        <f>'4.NP'!BH30</f>
        <v>58</v>
      </c>
      <c r="G32" s="1">
        <f>'5.NP'!D30</f>
        <v>0</v>
      </c>
      <c r="H32" s="9">
        <f t="shared" si="2"/>
        <v>154</v>
      </c>
    </row>
    <row r="33" spans="1:8" ht="6.75" customHeight="1">
      <c r="A33" s="5"/>
      <c r="B33" s="5"/>
      <c r="H33" s="9"/>
    </row>
    <row r="34" spans="1:8" ht="15">
      <c r="A34" s="7" t="s">
        <v>30</v>
      </c>
      <c r="B34" s="5"/>
      <c r="H34" s="9"/>
    </row>
    <row r="35" spans="1:8" ht="15">
      <c r="A35" s="6" t="s">
        <v>29</v>
      </c>
      <c r="B35" s="5" t="s">
        <v>238</v>
      </c>
      <c r="C35" s="1">
        <f>'1.NP'!O33</f>
        <v>10</v>
      </c>
      <c r="D35" s="1">
        <f>'2.NP'!AS33</f>
        <v>54</v>
      </c>
      <c r="E35" s="1">
        <f>'3.NP'!AA33</f>
        <v>1</v>
      </c>
      <c r="F35" s="1">
        <f>'4.NP'!BH33</f>
        <v>0</v>
      </c>
      <c r="G35" s="1">
        <f>'5.NP'!D33</f>
        <v>16</v>
      </c>
      <c r="H35" s="9">
        <f>SUM(C35:G35)</f>
        <v>81</v>
      </c>
    </row>
    <row r="36" spans="1:8" ht="15">
      <c r="A36" s="6" t="s">
        <v>28</v>
      </c>
      <c r="B36" s="5" t="s">
        <v>27</v>
      </c>
      <c r="C36" s="1">
        <f>'1.NP'!O34</f>
        <v>9</v>
      </c>
      <c r="D36" s="1">
        <f>'2.NP'!AS34</f>
        <v>47</v>
      </c>
      <c r="E36" s="1">
        <f>'3.NP'!AA34</f>
        <v>0</v>
      </c>
      <c r="F36" s="1">
        <f>'4.NP'!BH34</f>
        <v>0</v>
      </c>
      <c r="G36" s="1">
        <f>'5.NP'!D34</f>
        <v>16</v>
      </c>
      <c r="H36" s="9">
        <f>SUM(C36:G36)</f>
        <v>72</v>
      </c>
    </row>
    <row r="37" spans="1:8" ht="8.25" customHeight="1">
      <c r="A37" s="3"/>
      <c r="B37" s="4"/>
      <c r="C37" s="3"/>
      <c r="D37" s="3"/>
      <c r="E37" s="3"/>
      <c r="F37" s="3"/>
      <c r="G37" s="3"/>
      <c r="H37" s="12"/>
    </row>
    <row r="38" spans="3:8" ht="15">
      <c r="C38" s="1">
        <f aca="true" t="shared" si="3" ref="C38:H38">SUM(C6:C37)</f>
        <v>410</v>
      </c>
      <c r="D38" s="1">
        <f t="shared" si="3"/>
        <v>893</v>
      </c>
      <c r="E38" s="1">
        <f t="shared" si="3"/>
        <v>713</v>
      </c>
      <c r="F38" s="1">
        <f t="shared" si="3"/>
        <v>1188</v>
      </c>
      <c r="G38" s="1">
        <f t="shared" si="3"/>
        <v>66</v>
      </c>
      <c r="H38" s="9">
        <f t="shared" si="3"/>
        <v>3270</v>
      </c>
    </row>
    <row r="40" ht="15">
      <c r="B40" s="14"/>
    </row>
    <row r="41" ht="15">
      <c r="B41" s="14"/>
    </row>
  </sheetData>
  <sheetProtection/>
  <printOptions gridLines="1"/>
  <pageMargins left="0.3937007874015748" right="0.2362204724409449"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R8" sqref="R8"/>
    </sheetView>
  </sheetViews>
  <sheetFormatPr defaultColWidth="9.140625" defaultRowHeight="15"/>
  <cols>
    <col min="1" max="1" width="3.7109375" style="1" customWidth="1"/>
    <col min="2" max="2" width="18.421875" style="1" customWidth="1"/>
    <col min="3" max="4" width="5.00390625" style="1" customWidth="1"/>
    <col min="5" max="14" width="4.7109375" style="1" customWidth="1"/>
    <col min="15" max="16384" width="9.140625" style="1" customWidth="1"/>
  </cols>
  <sheetData>
    <row r="1" ht="15">
      <c r="A1" s="9" t="s">
        <v>74</v>
      </c>
    </row>
    <row r="2" spans="2:15" ht="16.5" customHeight="1">
      <c r="B2" s="1" t="s">
        <v>267</v>
      </c>
      <c r="C2" s="1" t="s">
        <v>153</v>
      </c>
      <c r="D2" s="1">
        <v>110</v>
      </c>
      <c r="E2" s="1">
        <v>112</v>
      </c>
      <c r="F2" s="1">
        <v>116</v>
      </c>
      <c r="G2" s="1">
        <v>117</v>
      </c>
      <c r="H2" s="2">
        <v>118</v>
      </c>
      <c r="I2" s="1" t="s">
        <v>73</v>
      </c>
      <c r="J2" s="2">
        <v>124</v>
      </c>
      <c r="K2" s="2">
        <v>132</v>
      </c>
      <c r="L2" s="2">
        <v>133</v>
      </c>
      <c r="M2" s="2">
        <v>134</v>
      </c>
      <c r="N2" s="2">
        <v>135</v>
      </c>
      <c r="O2" s="1" t="s">
        <v>72</v>
      </c>
    </row>
    <row r="3" spans="1:5" ht="15">
      <c r="A3" s="7" t="s">
        <v>71</v>
      </c>
      <c r="B3" s="5"/>
      <c r="C3" s="5"/>
      <c r="D3" s="5"/>
      <c r="E3" s="8"/>
    </row>
    <row r="4" spans="1:15" ht="15">
      <c r="A4" s="6" t="s">
        <v>70</v>
      </c>
      <c r="B4" s="5" t="s">
        <v>210</v>
      </c>
      <c r="C4" s="5"/>
      <c r="D4" s="5"/>
      <c r="E4" s="8"/>
      <c r="G4" s="2"/>
      <c r="H4" s="1">
        <v>1</v>
      </c>
      <c r="I4" s="1">
        <v>5</v>
      </c>
      <c r="K4" s="2">
        <v>9</v>
      </c>
      <c r="O4" s="1">
        <f>SUM(C4:N4)</f>
        <v>15</v>
      </c>
    </row>
    <row r="5" spans="1:15" ht="15">
      <c r="A5" s="6" t="s">
        <v>69</v>
      </c>
      <c r="B5" s="5" t="s">
        <v>68</v>
      </c>
      <c r="C5" s="5"/>
      <c r="D5" s="5"/>
      <c r="E5" s="8"/>
      <c r="G5" s="2">
        <v>4</v>
      </c>
      <c r="H5" s="1">
        <v>1</v>
      </c>
      <c r="I5" s="1">
        <v>5</v>
      </c>
      <c r="K5" s="2">
        <v>9</v>
      </c>
      <c r="O5" s="1">
        <f aca="true" t="shared" si="0" ref="O5:O11">SUM(C5:N5)</f>
        <v>19</v>
      </c>
    </row>
    <row r="6" spans="1:15" ht="15">
      <c r="A6" s="6" t="s">
        <v>67</v>
      </c>
      <c r="B6" s="5" t="s">
        <v>66</v>
      </c>
      <c r="C6" s="5"/>
      <c r="D6" s="5">
        <v>2</v>
      </c>
      <c r="E6" s="8"/>
      <c r="G6" s="2">
        <v>4</v>
      </c>
      <c r="H6" s="2">
        <v>1</v>
      </c>
      <c r="I6" s="1">
        <v>5</v>
      </c>
      <c r="K6" s="2">
        <v>9</v>
      </c>
      <c r="O6" s="1">
        <f t="shared" si="0"/>
        <v>21</v>
      </c>
    </row>
    <row r="7" spans="1:15" ht="15">
      <c r="A7" s="6" t="s">
        <v>65</v>
      </c>
      <c r="B7" s="5" t="s">
        <v>64</v>
      </c>
      <c r="C7" s="5"/>
      <c r="D7" s="5"/>
      <c r="E7" s="8"/>
      <c r="I7" s="2">
        <v>6</v>
      </c>
      <c r="O7" s="1">
        <f t="shared" si="0"/>
        <v>6</v>
      </c>
    </row>
    <row r="8" spans="1:15" ht="15">
      <c r="A8" s="6" t="s">
        <v>63</v>
      </c>
      <c r="B8" s="5" t="s">
        <v>239</v>
      </c>
      <c r="C8" s="5"/>
      <c r="D8" s="5">
        <v>1</v>
      </c>
      <c r="E8" s="8"/>
      <c r="G8" s="2">
        <v>4</v>
      </c>
      <c r="H8" s="1">
        <v>4</v>
      </c>
      <c r="I8" s="1">
        <v>8</v>
      </c>
      <c r="K8" s="2">
        <v>5</v>
      </c>
      <c r="L8" s="2"/>
      <c r="M8" s="2">
        <v>2</v>
      </c>
      <c r="O8" s="1">
        <f t="shared" si="0"/>
        <v>24</v>
      </c>
    </row>
    <row r="9" spans="1:15" ht="15">
      <c r="A9" s="6" t="s">
        <v>62</v>
      </c>
      <c r="B9" s="5" t="s">
        <v>240</v>
      </c>
      <c r="C9" s="5"/>
      <c r="D9" s="5"/>
      <c r="E9" s="8"/>
      <c r="G9" s="2"/>
      <c r="K9" s="2"/>
      <c r="L9" s="2"/>
      <c r="O9" s="1">
        <f t="shared" si="0"/>
        <v>0</v>
      </c>
    </row>
    <row r="10" spans="1:15" ht="15">
      <c r="A10" s="6" t="s">
        <v>61</v>
      </c>
      <c r="B10" s="5" t="s">
        <v>241</v>
      </c>
      <c r="C10" s="5"/>
      <c r="D10" s="5"/>
      <c r="E10" s="8"/>
      <c r="G10" s="2"/>
      <c r="K10" s="2">
        <v>5</v>
      </c>
      <c r="O10" s="1">
        <f t="shared" si="0"/>
        <v>5</v>
      </c>
    </row>
    <row r="11" spans="1:15" ht="15">
      <c r="A11" s="6" t="s">
        <v>60</v>
      </c>
      <c r="B11" s="5" t="s">
        <v>222</v>
      </c>
      <c r="C11" s="5"/>
      <c r="D11" s="5"/>
      <c r="E11" s="8"/>
      <c r="O11" s="1">
        <f t="shared" si="0"/>
        <v>0</v>
      </c>
    </row>
    <row r="12" spans="1:5" ht="7.5" customHeight="1">
      <c r="A12" s="5"/>
      <c r="B12" s="5"/>
      <c r="C12" s="5"/>
      <c r="D12" s="5"/>
      <c r="E12" s="5"/>
    </row>
    <row r="13" spans="1:15" ht="15">
      <c r="A13" s="7" t="s">
        <v>59</v>
      </c>
      <c r="B13" s="5"/>
      <c r="C13" s="5"/>
      <c r="D13" s="5"/>
      <c r="E13" s="5"/>
      <c r="O13" s="1">
        <f aca="true" t="shared" si="1" ref="O13:O19">SUM(C13:N13)</f>
        <v>0</v>
      </c>
    </row>
    <row r="14" spans="1:15" ht="15">
      <c r="A14" s="6" t="s">
        <v>58</v>
      </c>
      <c r="B14" s="5" t="s">
        <v>57</v>
      </c>
      <c r="C14" s="5"/>
      <c r="D14" s="5"/>
      <c r="G14" s="2"/>
      <c r="K14" s="2"/>
      <c r="L14" s="2"/>
      <c r="O14" s="1">
        <f t="shared" si="1"/>
        <v>0</v>
      </c>
    </row>
    <row r="15" spans="1:15" ht="15">
      <c r="A15" s="6" t="s">
        <v>56</v>
      </c>
      <c r="B15" s="5" t="s">
        <v>55</v>
      </c>
      <c r="C15" s="5"/>
      <c r="D15" s="5"/>
      <c r="G15" s="2"/>
      <c r="K15" s="2"/>
      <c r="L15" s="2"/>
      <c r="O15" s="1">
        <f t="shared" si="1"/>
        <v>0</v>
      </c>
    </row>
    <row r="16" spans="1:15" ht="15">
      <c r="A16" s="6" t="s">
        <v>54</v>
      </c>
      <c r="B16" s="5" t="s">
        <v>53</v>
      </c>
      <c r="C16" s="5"/>
      <c r="D16" s="5"/>
      <c r="H16" s="1">
        <v>5</v>
      </c>
      <c r="O16" s="1">
        <f t="shared" si="1"/>
        <v>5</v>
      </c>
    </row>
    <row r="17" spans="1:15" ht="15">
      <c r="A17" s="6" t="s">
        <v>52</v>
      </c>
      <c r="B17" s="5" t="s">
        <v>51</v>
      </c>
      <c r="C17" s="5"/>
      <c r="D17" s="5"/>
      <c r="H17" s="1">
        <v>10</v>
      </c>
      <c r="O17" s="1">
        <f t="shared" si="1"/>
        <v>10</v>
      </c>
    </row>
    <row r="18" spans="1:15" ht="15">
      <c r="A18" s="6" t="s">
        <v>50</v>
      </c>
      <c r="B18" s="5" t="s">
        <v>155</v>
      </c>
      <c r="C18" s="5"/>
      <c r="D18" s="5"/>
      <c r="G18" s="1">
        <v>1</v>
      </c>
      <c r="K18" s="1">
        <v>1</v>
      </c>
      <c r="O18" s="1">
        <f t="shared" si="1"/>
        <v>2</v>
      </c>
    </row>
    <row r="19" spans="1:15" ht="15">
      <c r="A19" s="6" t="s">
        <v>49</v>
      </c>
      <c r="B19" s="5" t="s">
        <v>242</v>
      </c>
      <c r="C19" s="5"/>
      <c r="D19" s="5"/>
      <c r="G19" s="2"/>
      <c r="K19" s="2"/>
      <c r="L19" s="2"/>
      <c r="O19" s="1">
        <f t="shared" si="1"/>
        <v>0</v>
      </c>
    </row>
    <row r="20" spans="1:12" ht="15">
      <c r="A20" s="6" t="s">
        <v>47</v>
      </c>
      <c r="B20" s="5" t="s">
        <v>46</v>
      </c>
      <c r="C20" s="5"/>
      <c r="D20" s="5"/>
      <c r="G20" s="2"/>
      <c r="K20" s="2"/>
      <c r="L20" s="2"/>
    </row>
    <row r="21" spans="1:4" ht="7.5" customHeight="1">
      <c r="A21" s="5"/>
      <c r="B21" s="5"/>
      <c r="C21" s="5"/>
      <c r="D21" s="5"/>
    </row>
    <row r="22" spans="1:15" ht="15">
      <c r="A22" s="7" t="s">
        <v>45</v>
      </c>
      <c r="B22" s="5"/>
      <c r="C22" s="5"/>
      <c r="D22" s="5"/>
      <c r="O22" s="1">
        <f aca="true" t="shared" si="2" ref="O22:O30">SUM(C22:N22)</f>
        <v>0</v>
      </c>
    </row>
    <row r="23" spans="1:15" ht="15">
      <c r="A23" s="6" t="s">
        <v>44</v>
      </c>
      <c r="B23" s="5" t="s">
        <v>43</v>
      </c>
      <c r="C23" s="5"/>
      <c r="D23" s="5"/>
      <c r="K23" s="1">
        <v>2</v>
      </c>
      <c r="O23" s="1">
        <f t="shared" si="2"/>
        <v>2</v>
      </c>
    </row>
    <row r="24" spans="1:15" ht="15">
      <c r="A24" s="6" t="s">
        <v>42</v>
      </c>
      <c r="B24" s="5" t="s">
        <v>41</v>
      </c>
      <c r="C24" s="5"/>
      <c r="D24" s="5"/>
      <c r="G24" s="2">
        <v>2</v>
      </c>
      <c r="H24" s="1">
        <v>2</v>
      </c>
      <c r="I24" s="1">
        <v>2</v>
      </c>
      <c r="K24" s="2">
        <v>2</v>
      </c>
      <c r="L24" s="2"/>
      <c r="O24" s="1">
        <f t="shared" si="2"/>
        <v>8</v>
      </c>
    </row>
    <row r="25" spans="1:15" ht="15">
      <c r="A25" s="6" t="s">
        <v>40</v>
      </c>
      <c r="B25" s="5" t="s">
        <v>39</v>
      </c>
      <c r="C25" s="5">
        <v>12</v>
      </c>
      <c r="D25" s="5"/>
      <c r="G25" s="2">
        <v>1</v>
      </c>
      <c r="H25" s="1">
        <v>1</v>
      </c>
      <c r="I25" s="1">
        <v>1</v>
      </c>
      <c r="K25" s="2">
        <v>3</v>
      </c>
      <c r="L25" s="2"/>
      <c r="O25" s="1">
        <f t="shared" si="2"/>
        <v>18</v>
      </c>
    </row>
    <row r="26" spans="1:15" ht="15">
      <c r="A26" s="6" t="s">
        <v>38</v>
      </c>
      <c r="B26" s="5" t="s">
        <v>243</v>
      </c>
      <c r="C26" s="15">
        <v>20</v>
      </c>
      <c r="D26" s="15"/>
      <c r="G26" s="2">
        <v>4</v>
      </c>
      <c r="H26" s="1">
        <v>4</v>
      </c>
      <c r="I26" s="2">
        <v>4</v>
      </c>
      <c r="K26" s="2"/>
      <c r="L26" s="2">
        <v>35</v>
      </c>
      <c r="M26" s="1">
        <v>8</v>
      </c>
      <c r="N26" s="1">
        <v>34</v>
      </c>
      <c r="O26" s="1">
        <f t="shared" si="2"/>
        <v>109</v>
      </c>
    </row>
    <row r="27" spans="1:15" ht="15">
      <c r="A27" s="6" t="s">
        <v>37</v>
      </c>
      <c r="B27" s="5" t="s">
        <v>36</v>
      </c>
      <c r="C27" s="5"/>
      <c r="D27" s="5"/>
      <c r="E27" s="1">
        <v>120</v>
      </c>
      <c r="J27" s="1">
        <v>14</v>
      </c>
      <c r="O27" s="1">
        <f t="shared" si="2"/>
        <v>134</v>
      </c>
    </row>
    <row r="28" spans="1:15" ht="15">
      <c r="A28" s="6" t="s">
        <v>35</v>
      </c>
      <c r="B28" s="5" t="s">
        <v>232</v>
      </c>
      <c r="C28" s="5"/>
      <c r="D28" s="5"/>
      <c r="O28" s="1">
        <f t="shared" si="2"/>
        <v>0</v>
      </c>
    </row>
    <row r="29" spans="1:15" ht="15">
      <c r="A29" s="6" t="s">
        <v>34</v>
      </c>
      <c r="B29" s="5" t="s">
        <v>33</v>
      </c>
      <c r="C29" s="5"/>
      <c r="D29" s="5"/>
      <c r="K29" s="1">
        <v>1</v>
      </c>
      <c r="O29" s="1">
        <f t="shared" si="2"/>
        <v>1</v>
      </c>
    </row>
    <row r="30" spans="1:15" ht="15">
      <c r="A30" s="6" t="s">
        <v>32</v>
      </c>
      <c r="B30" s="5" t="s">
        <v>31</v>
      </c>
      <c r="C30" s="5"/>
      <c r="D30" s="5"/>
      <c r="K30" s="1">
        <v>12</v>
      </c>
      <c r="O30" s="1">
        <f t="shared" si="2"/>
        <v>12</v>
      </c>
    </row>
    <row r="31" spans="1:4" ht="9" customHeight="1">
      <c r="A31" s="5"/>
      <c r="B31" s="5"/>
      <c r="C31" s="5"/>
      <c r="D31" s="5"/>
    </row>
    <row r="32" spans="1:4" ht="15">
      <c r="A32" s="7" t="s">
        <v>30</v>
      </c>
      <c r="B32" s="5"/>
      <c r="C32" s="5"/>
      <c r="D32" s="5"/>
    </row>
    <row r="33" spans="1:15" ht="15">
      <c r="A33" s="6" t="s">
        <v>29</v>
      </c>
      <c r="B33" s="5" t="s">
        <v>238</v>
      </c>
      <c r="C33" s="5"/>
      <c r="D33" s="5">
        <v>1</v>
      </c>
      <c r="G33" s="2">
        <v>4</v>
      </c>
      <c r="I33" s="1">
        <v>5</v>
      </c>
      <c r="K33" s="2"/>
      <c r="L33" s="2"/>
      <c r="O33" s="1">
        <f>SUM(C33:N33)</f>
        <v>10</v>
      </c>
    </row>
    <row r="34" spans="1:15" ht="15">
      <c r="A34" s="6" t="s">
        <v>28</v>
      </c>
      <c r="B34" s="5" t="s">
        <v>27</v>
      </c>
      <c r="C34" s="5"/>
      <c r="D34" s="5"/>
      <c r="G34" s="2">
        <v>4</v>
      </c>
      <c r="I34" s="1">
        <v>5</v>
      </c>
      <c r="K34" s="2"/>
      <c r="L34" s="2"/>
      <c r="O34" s="1">
        <f>SUM(C34:N34)</f>
        <v>9</v>
      </c>
    </row>
    <row r="35" spans="1:15" ht="9" customHeight="1">
      <c r="A35" s="3"/>
      <c r="B35" s="4"/>
      <c r="C35" s="4"/>
      <c r="D35" s="4"/>
      <c r="E35" s="3"/>
      <c r="F35" s="3"/>
      <c r="G35" s="3"/>
      <c r="H35" s="3"/>
      <c r="I35" s="3"/>
      <c r="J35" s="3"/>
      <c r="K35" s="3"/>
      <c r="L35" s="3"/>
      <c r="M35" s="3"/>
      <c r="N35" s="3"/>
      <c r="O35" s="3"/>
    </row>
    <row r="36" spans="3:15" ht="15">
      <c r="C36" s="1">
        <f>SUM(C4:C34)</f>
        <v>32</v>
      </c>
      <c r="D36" s="1">
        <f aca="true" t="shared" si="3" ref="D36:N36">SUM(D4:D34)</f>
        <v>4</v>
      </c>
      <c r="E36" s="1">
        <f t="shared" si="3"/>
        <v>120</v>
      </c>
      <c r="F36" s="1">
        <f t="shared" si="3"/>
        <v>0</v>
      </c>
      <c r="G36" s="1">
        <f t="shared" si="3"/>
        <v>28</v>
      </c>
      <c r="H36" s="1">
        <f t="shared" si="3"/>
        <v>29</v>
      </c>
      <c r="I36" s="1">
        <f t="shared" si="3"/>
        <v>46</v>
      </c>
      <c r="J36" s="1">
        <f t="shared" si="3"/>
        <v>14</v>
      </c>
      <c r="K36" s="1">
        <f t="shared" si="3"/>
        <v>58</v>
      </c>
      <c r="L36" s="1">
        <f t="shared" si="3"/>
        <v>35</v>
      </c>
      <c r="M36" s="1">
        <f t="shared" si="3"/>
        <v>10</v>
      </c>
      <c r="N36" s="1">
        <f t="shared" si="3"/>
        <v>34</v>
      </c>
      <c r="O36" s="2">
        <f>SUM(O4:O35)</f>
        <v>410</v>
      </c>
    </row>
  </sheetData>
  <sheetProtection/>
  <printOptions gridLines="1"/>
  <pageMargins left="0.3937007874015748" right="0.2362204724409449"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S3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2" sqref="B2"/>
    </sheetView>
  </sheetViews>
  <sheetFormatPr defaultColWidth="9.140625" defaultRowHeight="15"/>
  <cols>
    <col min="1" max="1" width="3.7109375" style="1" customWidth="1"/>
    <col min="2" max="2" width="18.421875" style="1" customWidth="1"/>
    <col min="3" max="44" width="4.7109375" style="1" customWidth="1"/>
    <col min="45" max="16384" width="9.140625" style="1" customWidth="1"/>
  </cols>
  <sheetData>
    <row r="1" ht="15">
      <c r="A1" s="9" t="s">
        <v>74</v>
      </c>
    </row>
    <row r="2" spans="2:45" ht="16.5" customHeight="1">
      <c r="B2" s="1" t="s">
        <v>267</v>
      </c>
      <c r="C2" s="1">
        <v>206</v>
      </c>
      <c r="D2" s="1">
        <v>216</v>
      </c>
      <c r="E2" s="1">
        <v>229</v>
      </c>
      <c r="F2" s="2">
        <v>230</v>
      </c>
      <c r="G2" s="1">
        <v>231</v>
      </c>
      <c r="H2" s="2">
        <v>232</v>
      </c>
      <c r="I2" s="2">
        <v>233</v>
      </c>
      <c r="J2" s="2">
        <v>234</v>
      </c>
      <c r="K2" s="2">
        <v>235</v>
      </c>
      <c r="L2" s="2">
        <v>236</v>
      </c>
      <c r="M2" s="1">
        <v>237</v>
      </c>
      <c r="N2" s="2">
        <v>238</v>
      </c>
      <c r="O2" s="2">
        <v>239</v>
      </c>
      <c r="P2" s="2">
        <v>240</v>
      </c>
      <c r="Q2" s="2">
        <v>241</v>
      </c>
      <c r="R2" s="2">
        <v>242</v>
      </c>
      <c r="S2" s="2">
        <v>244</v>
      </c>
      <c r="T2" s="2">
        <v>245</v>
      </c>
      <c r="U2" s="1" t="s">
        <v>85</v>
      </c>
      <c r="V2" s="1" t="s">
        <v>84</v>
      </c>
      <c r="W2" s="2">
        <v>262</v>
      </c>
      <c r="X2" s="2">
        <v>263</v>
      </c>
      <c r="Y2" s="2">
        <v>264</v>
      </c>
      <c r="Z2" s="2">
        <v>265</v>
      </c>
      <c r="AA2" s="2">
        <v>266</v>
      </c>
      <c r="AB2" s="2">
        <v>267</v>
      </c>
      <c r="AC2" s="2">
        <v>268</v>
      </c>
      <c r="AD2" s="1" t="s">
        <v>83</v>
      </c>
      <c r="AE2" s="1" t="s">
        <v>82</v>
      </c>
      <c r="AF2" s="2">
        <v>270</v>
      </c>
      <c r="AG2" s="2">
        <v>271</v>
      </c>
      <c r="AH2" s="2">
        <v>272</v>
      </c>
      <c r="AI2" s="2">
        <v>273</v>
      </c>
      <c r="AJ2" s="2">
        <v>275</v>
      </c>
      <c r="AK2" s="2">
        <v>276</v>
      </c>
      <c r="AL2" s="2">
        <v>277</v>
      </c>
      <c r="AM2" s="2">
        <v>278</v>
      </c>
      <c r="AN2" s="2">
        <v>279</v>
      </c>
      <c r="AO2" s="2">
        <v>280</v>
      </c>
      <c r="AP2" s="2">
        <v>281</v>
      </c>
      <c r="AQ2" s="2">
        <v>287</v>
      </c>
      <c r="AR2" s="2" t="s">
        <v>244</v>
      </c>
      <c r="AS2" s="1" t="s">
        <v>72</v>
      </c>
    </row>
    <row r="3" spans="1:3" ht="15">
      <c r="A3" s="7" t="s">
        <v>71</v>
      </c>
      <c r="B3" s="5"/>
      <c r="C3" s="8"/>
    </row>
    <row r="4" spans="1:45" ht="15">
      <c r="A4" s="6" t="s">
        <v>70</v>
      </c>
      <c r="B4" s="5" t="s">
        <v>210</v>
      </c>
      <c r="C4" s="8"/>
      <c r="D4" s="1">
        <v>3</v>
      </c>
      <c r="H4" s="1">
        <v>2</v>
      </c>
      <c r="I4" s="1">
        <v>4</v>
      </c>
      <c r="J4" s="1">
        <v>3</v>
      </c>
      <c r="K4" s="2">
        <v>1</v>
      </c>
      <c r="L4" s="2">
        <v>1</v>
      </c>
      <c r="M4" s="2">
        <v>1</v>
      </c>
      <c r="N4" s="2">
        <v>1</v>
      </c>
      <c r="O4" s="2">
        <v>1</v>
      </c>
      <c r="P4" s="2">
        <v>1</v>
      </c>
      <c r="Q4" s="2">
        <v>1</v>
      </c>
      <c r="R4" s="2">
        <v>1</v>
      </c>
      <c r="T4" s="1">
        <v>2</v>
      </c>
      <c r="U4" s="1">
        <v>1</v>
      </c>
      <c r="Y4" s="1">
        <v>3</v>
      </c>
      <c r="Z4" s="1">
        <v>3</v>
      </c>
      <c r="AA4" s="1">
        <v>3</v>
      </c>
      <c r="AB4" s="1">
        <v>3</v>
      </c>
      <c r="AC4" s="1">
        <v>3</v>
      </c>
      <c r="AD4" s="2">
        <v>1</v>
      </c>
      <c r="AE4" s="2">
        <v>1</v>
      </c>
      <c r="AF4" s="2">
        <v>1</v>
      </c>
      <c r="AG4" s="2">
        <v>1</v>
      </c>
      <c r="AH4" s="2">
        <v>1</v>
      </c>
      <c r="AI4" s="2">
        <v>1</v>
      </c>
      <c r="AJ4" s="2"/>
      <c r="AK4" s="2">
        <v>1</v>
      </c>
      <c r="AL4" s="2">
        <v>1</v>
      </c>
      <c r="AM4" s="2">
        <v>1</v>
      </c>
      <c r="AN4" s="2">
        <v>1</v>
      </c>
      <c r="AO4" s="2">
        <v>1</v>
      </c>
      <c r="AP4" s="2">
        <v>1</v>
      </c>
      <c r="AS4" s="1">
        <f>SUM(C4:AR4)</f>
        <v>50</v>
      </c>
    </row>
    <row r="5" spans="1:45" ht="15">
      <c r="A5" s="6" t="s">
        <v>69</v>
      </c>
      <c r="B5" s="5" t="s">
        <v>68</v>
      </c>
      <c r="C5" s="8">
        <v>6</v>
      </c>
      <c r="D5" s="1">
        <v>3</v>
      </c>
      <c r="H5" s="1">
        <v>2</v>
      </c>
      <c r="I5" s="1">
        <v>4</v>
      </c>
      <c r="J5" s="1">
        <v>3</v>
      </c>
      <c r="K5" s="2">
        <v>1</v>
      </c>
      <c r="L5" s="2">
        <v>1</v>
      </c>
      <c r="M5" s="2">
        <v>1</v>
      </c>
      <c r="N5" s="2">
        <v>1</v>
      </c>
      <c r="O5" s="2">
        <v>1</v>
      </c>
      <c r="P5" s="2">
        <v>1</v>
      </c>
      <c r="Q5" s="2">
        <v>1</v>
      </c>
      <c r="R5" s="2">
        <v>1</v>
      </c>
      <c r="T5" s="1">
        <v>2</v>
      </c>
      <c r="U5" s="1">
        <v>1</v>
      </c>
      <c r="Y5" s="1">
        <v>2</v>
      </c>
      <c r="Z5" s="1">
        <v>3</v>
      </c>
      <c r="AA5" s="1">
        <v>3</v>
      </c>
      <c r="AB5" s="1">
        <v>3</v>
      </c>
      <c r="AC5" s="1">
        <v>3</v>
      </c>
      <c r="AD5" s="2">
        <v>1</v>
      </c>
      <c r="AE5" s="2">
        <v>1</v>
      </c>
      <c r="AF5" s="2">
        <v>1</v>
      </c>
      <c r="AG5" s="2">
        <v>1</v>
      </c>
      <c r="AH5" s="2">
        <v>1</v>
      </c>
      <c r="AI5" s="2">
        <v>1</v>
      </c>
      <c r="AJ5" s="2"/>
      <c r="AK5" s="2">
        <v>1</v>
      </c>
      <c r="AL5" s="2">
        <v>1</v>
      </c>
      <c r="AM5" s="2">
        <v>1</v>
      </c>
      <c r="AN5" s="2">
        <v>1</v>
      </c>
      <c r="AO5" s="2">
        <v>1</v>
      </c>
      <c r="AP5" s="2">
        <v>1</v>
      </c>
      <c r="AR5" s="2">
        <v>1</v>
      </c>
      <c r="AS5" s="1">
        <f aca="true" t="shared" si="0" ref="AS5:AS11">SUM(C5:AR5)</f>
        <v>56</v>
      </c>
    </row>
    <row r="6" spans="1:45" ht="15">
      <c r="A6" s="6" t="s">
        <v>67</v>
      </c>
      <c r="B6" s="5" t="s">
        <v>66</v>
      </c>
      <c r="C6" s="8">
        <v>4</v>
      </c>
      <c r="D6" s="2">
        <v>3</v>
      </c>
      <c r="H6" s="2">
        <v>2</v>
      </c>
      <c r="I6" s="2">
        <v>4</v>
      </c>
      <c r="J6" s="2">
        <v>3</v>
      </c>
      <c r="K6" s="2">
        <v>1</v>
      </c>
      <c r="L6" s="2">
        <v>1</v>
      </c>
      <c r="M6" s="2">
        <v>1</v>
      </c>
      <c r="N6" s="2">
        <v>1</v>
      </c>
      <c r="O6" s="2">
        <v>1</v>
      </c>
      <c r="P6" s="2">
        <v>1</v>
      </c>
      <c r="Q6" s="2">
        <v>1</v>
      </c>
      <c r="R6" s="2">
        <v>1</v>
      </c>
      <c r="T6" s="2">
        <v>2</v>
      </c>
      <c r="U6" s="1">
        <v>1</v>
      </c>
      <c r="Y6" s="2">
        <v>2</v>
      </c>
      <c r="Z6" s="2">
        <v>3</v>
      </c>
      <c r="AA6" s="2">
        <v>3</v>
      </c>
      <c r="AB6" s="2">
        <v>3</v>
      </c>
      <c r="AC6" s="2">
        <v>3</v>
      </c>
      <c r="AD6" s="2">
        <v>1</v>
      </c>
      <c r="AE6" s="2">
        <v>1</v>
      </c>
      <c r="AF6" s="2">
        <v>1</v>
      </c>
      <c r="AG6" s="2">
        <v>1</v>
      </c>
      <c r="AH6" s="2">
        <v>1</v>
      </c>
      <c r="AI6" s="2">
        <v>1</v>
      </c>
      <c r="AJ6" s="2"/>
      <c r="AK6" s="2">
        <v>1</v>
      </c>
      <c r="AL6" s="2">
        <v>1</v>
      </c>
      <c r="AM6" s="2">
        <v>1</v>
      </c>
      <c r="AN6" s="2">
        <v>1</v>
      </c>
      <c r="AO6" s="2">
        <v>1</v>
      </c>
      <c r="AP6" s="2">
        <v>1</v>
      </c>
      <c r="AR6" s="2">
        <v>2</v>
      </c>
      <c r="AS6" s="1">
        <f t="shared" si="0"/>
        <v>55</v>
      </c>
    </row>
    <row r="7" spans="1:45" ht="15">
      <c r="A7" s="6" t="s">
        <v>65</v>
      </c>
      <c r="B7" s="5" t="s">
        <v>64</v>
      </c>
      <c r="C7" s="8"/>
      <c r="Q7" s="2">
        <v>1</v>
      </c>
      <c r="R7" s="2">
        <v>1</v>
      </c>
      <c r="U7" s="1">
        <v>1</v>
      </c>
      <c r="AJ7" s="2">
        <v>4</v>
      </c>
      <c r="AP7" s="2">
        <v>1</v>
      </c>
      <c r="AS7" s="1">
        <f t="shared" si="0"/>
        <v>8</v>
      </c>
    </row>
    <row r="8" spans="1:45" ht="15">
      <c r="A8" s="6" t="s">
        <v>63</v>
      </c>
      <c r="B8" s="5" t="s">
        <v>239</v>
      </c>
      <c r="C8" s="8">
        <v>4</v>
      </c>
      <c r="D8" s="1">
        <v>4</v>
      </c>
      <c r="E8" s="1">
        <v>4</v>
      </c>
      <c r="F8" s="1">
        <v>4</v>
      </c>
      <c r="H8" s="2">
        <v>1</v>
      </c>
      <c r="I8" s="2">
        <v>2</v>
      </c>
      <c r="J8" s="2">
        <v>2</v>
      </c>
      <c r="K8" s="2">
        <v>1</v>
      </c>
      <c r="L8" s="2">
        <v>1</v>
      </c>
      <c r="M8" s="2">
        <v>1</v>
      </c>
      <c r="N8" s="2">
        <v>1</v>
      </c>
      <c r="O8" s="2">
        <v>1</v>
      </c>
      <c r="P8" s="2">
        <v>1</v>
      </c>
      <c r="Q8" s="2">
        <v>1</v>
      </c>
      <c r="R8" s="2">
        <v>1</v>
      </c>
      <c r="T8" s="2">
        <v>3</v>
      </c>
      <c r="Y8" s="2">
        <v>1</v>
      </c>
      <c r="Z8" s="2">
        <v>2</v>
      </c>
      <c r="AA8" s="2">
        <v>2</v>
      </c>
      <c r="AB8" s="2">
        <v>2</v>
      </c>
      <c r="AC8" s="2">
        <v>2</v>
      </c>
      <c r="AD8" s="2">
        <v>1</v>
      </c>
      <c r="AE8" s="2">
        <v>1</v>
      </c>
      <c r="AF8" s="2">
        <v>1</v>
      </c>
      <c r="AG8" s="2">
        <v>1</v>
      </c>
      <c r="AH8" s="2">
        <v>1</v>
      </c>
      <c r="AI8" s="2">
        <v>1</v>
      </c>
      <c r="AJ8" s="2"/>
      <c r="AK8" s="2">
        <v>1</v>
      </c>
      <c r="AL8" s="2">
        <v>1</v>
      </c>
      <c r="AM8" s="2">
        <v>1</v>
      </c>
      <c r="AN8" s="2">
        <v>1</v>
      </c>
      <c r="AO8" s="2">
        <v>1</v>
      </c>
      <c r="AP8" s="2">
        <v>1</v>
      </c>
      <c r="AR8" s="2">
        <v>2</v>
      </c>
      <c r="AS8" s="1">
        <f t="shared" si="0"/>
        <v>55</v>
      </c>
    </row>
    <row r="9" spans="1:45" ht="15">
      <c r="A9" s="6" t="s">
        <v>62</v>
      </c>
      <c r="B9" s="5" t="s">
        <v>240</v>
      </c>
      <c r="C9" s="8">
        <v>4</v>
      </c>
      <c r="D9" s="1">
        <v>4</v>
      </c>
      <c r="E9" s="1">
        <v>4</v>
      </c>
      <c r="F9" s="1">
        <v>4</v>
      </c>
      <c r="H9" s="2">
        <v>1</v>
      </c>
      <c r="I9" s="2">
        <v>2</v>
      </c>
      <c r="J9" s="2">
        <v>2</v>
      </c>
      <c r="K9" s="2">
        <v>1</v>
      </c>
      <c r="L9" s="2">
        <v>1</v>
      </c>
      <c r="M9" s="2">
        <v>1</v>
      </c>
      <c r="N9" s="2">
        <v>1</v>
      </c>
      <c r="O9" s="2">
        <v>1</v>
      </c>
      <c r="P9" s="2">
        <v>1</v>
      </c>
      <c r="Q9" s="2">
        <v>1</v>
      </c>
      <c r="R9" s="2">
        <v>1</v>
      </c>
      <c r="Y9" s="2">
        <v>1</v>
      </c>
      <c r="Z9" s="2">
        <v>2</v>
      </c>
      <c r="AA9" s="2">
        <v>2</v>
      </c>
      <c r="AB9" s="2">
        <v>2</v>
      </c>
      <c r="AC9" s="2">
        <v>2</v>
      </c>
      <c r="AD9" s="2">
        <v>1</v>
      </c>
      <c r="AE9" s="2">
        <v>1</v>
      </c>
      <c r="AF9" s="2">
        <v>1</v>
      </c>
      <c r="AG9" s="2">
        <v>1</v>
      </c>
      <c r="AH9" s="2">
        <v>1</v>
      </c>
      <c r="AI9" s="2">
        <v>1</v>
      </c>
      <c r="AJ9" s="2"/>
      <c r="AK9" s="2">
        <v>1</v>
      </c>
      <c r="AL9" s="2">
        <v>1</v>
      </c>
      <c r="AM9" s="2">
        <v>1</v>
      </c>
      <c r="AN9" s="2">
        <v>1</v>
      </c>
      <c r="AO9" s="2">
        <v>1</v>
      </c>
      <c r="AP9" s="2">
        <v>1</v>
      </c>
      <c r="AS9" s="1">
        <f t="shared" si="0"/>
        <v>50</v>
      </c>
    </row>
    <row r="10" spans="1:45" ht="15">
      <c r="A10" s="6" t="s">
        <v>61</v>
      </c>
      <c r="B10" s="5" t="s">
        <v>241</v>
      </c>
      <c r="C10" s="8"/>
      <c r="H10" s="2">
        <v>1</v>
      </c>
      <c r="I10" s="2">
        <v>2</v>
      </c>
      <c r="J10" s="2">
        <v>2</v>
      </c>
      <c r="K10" s="2">
        <v>1</v>
      </c>
      <c r="L10" s="2">
        <v>1</v>
      </c>
      <c r="M10" s="2">
        <v>1</v>
      </c>
      <c r="N10" s="2">
        <v>1</v>
      </c>
      <c r="O10" s="2">
        <v>1</v>
      </c>
      <c r="P10" s="2">
        <v>1</v>
      </c>
      <c r="Q10" s="2">
        <v>1</v>
      </c>
      <c r="R10" s="2">
        <v>1</v>
      </c>
      <c r="Y10" s="2">
        <v>1</v>
      </c>
      <c r="Z10" s="2">
        <v>2</v>
      </c>
      <c r="AA10" s="2">
        <v>2</v>
      </c>
      <c r="AB10" s="2">
        <v>2</v>
      </c>
      <c r="AC10" s="2">
        <v>2</v>
      </c>
      <c r="AD10" s="2">
        <v>1</v>
      </c>
      <c r="AE10" s="2">
        <v>1</v>
      </c>
      <c r="AF10" s="2">
        <v>1</v>
      </c>
      <c r="AG10" s="2">
        <v>1</v>
      </c>
      <c r="AH10" s="2">
        <v>1</v>
      </c>
      <c r="AI10" s="2">
        <v>1</v>
      </c>
      <c r="AJ10" s="2"/>
      <c r="AK10" s="2">
        <v>1</v>
      </c>
      <c r="AL10" s="2">
        <v>1</v>
      </c>
      <c r="AM10" s="2">
        <v>1</v>
      </c>
      <c r="AN10" s="2">
        <v>1</v>
      </c>
      <c r="AO10" s="2">
        <v>1</v>
      </c>
      <c r="AP10" s="2">
        <v>1</v>
      </c>
      <c r="AS10" s="1">
        <f t="shared" si="0"/>
        <v>34</v>
      </c>
    </row>
    <row r="11" spans="1:45" ht="15">
      <c r="A11" s="6" t="s">
        <v>60</v>
      </c>
      <c r="B11" s="5" t="s">
        <v>222</v>
      </c>
      <c r="C11" s="8"/>
      <c r="I11" s="2">
        <v>2</v>
      </c>
      <c r="J11" s="2">
        <v>2</v>
      </c>
      <c r="R11" s="2">
        <v>1</v>
      </c>
      <c r="S11" s="1">
        <v>1</v>
      </c>
      <c r="T11" s="1">
        <v>1</v>
      </c>
      <c r="Z11" s="2">
        <v>2</v>
      </c>
      <c r="AA11" s="2">
        <v>2</v>
      </c>
      <c r="AB11" s="2">
        <v>2</v>
      </c>
      <c r="AC11" s="2">
        <v>2</v>
      </c>
      <c r="AJ11" s="2"/>
      <c r="AP11" s="2">
        <v>1</v>
      </c>
      <c r="AS11" s="1">
        <f t="shared" si="0"/>
        <v>16</v>
      </c>
    </row>
    <row r="12" spans="1:3" ht="7.5" customHeight="1">
      <c r="A12" s="5"/>
      <c r="B12" s="5"/>
      <c r="C12" s="5"/>
    </row>
    <row r="13" spans="1:3" ht="15">
      <c r="A13" s="7" t="s">
        <v>59</v>
      </c>
      <c r="B13" s="5"/>
      <c r="C13" s="5"/>
    </row>
    <row r="14" spans="1:45" ht="15">
      <c r="A14" s="6" t="s">
        <v>58</v>
      </c>
      <c r="B14" s="5" t="s">
        <v>57</v>
      </c>
      <c r="E14" s="1">
        <v>1</v>
      </c>
      <c r="F14" s="1">
        <v>1</v>
      </c>
      <c r="G14" s="2">
        <v>1</v>
      </c>
      <c r="I14" s="2"/>
      <c r="J14" s="2"/>
      <c r="W14" s="2">
        <v>1</v>
      </c>
      <c r="X14" s="2">
        <v>1</v>
      </c>
      <c r="Z14" s="2"/>
      <c r="AA14" s="2"/>
      <c r="AB14" s="2"/>
      <c r="AC14" s="2"/>
      <c r="AS14" s="1">
        <f aca="true" t="shared" si="1" ref="AS14:AS20">SUM(C14:AR14)</f>
        <v>5</v>
      </c>
    </row>
    <row r="15" spans="1:45" ht="15">
      <c r="A15" s="6" t="s">
        <v>56</v>
      </c>
      <c r="B15" s="5" t="s">
        <v>55</v>
      </c>
      <c r="E15" s="1">
        <v>1</v>
      </c>
      <c r="F15" s="1">
        <v>1</v>
      </c>
      <c r="G15" s="2">
        <v>1</v>
      </c>
      <c r="I15" s="2"/>
      <c r="J15" s="2"/>
      <c r="W15" s="2">
        <v>1</v>
      </c>
      <c r="X15" s="2">
        <v>1</v>
      </c>
      <c r="Z15" s="2"/>
      <c r="AA15" s="2"/>
      <c r="AB15" s="2"/>
      <c r="AC15" s="2"/>
      <c r="AS15" s="1">
        <f t="shared" si="1"/>
        <v>5</v>
      </c>
    </row>
    <row r="16" spans="1:45" ht="15">
      <c r="A16" s="6" t="s">
        <v>54</v>
      </c>
      <c r="B16" s="5" t="s">
        <v>53</v>
      </c>
      <c r="G16" s="1">
        <v>12</v>
      </c>
      <c r="W16" s="1">
        <v>16</v>
      </c>
      <c r="X16" s="1">
        <v>16</v>
      </c>
      <c r="AS16" s="1">
        <f t="shared" si="1"/>
        <v>44</v>
      </c>
    </row>
    <row r="17" spans="1:45" ht="15">
      <c r="A17" s="6" t="s">
        <v>52</v>
      </c>
      <c r="B17" s="5" t="s">
        <v>51</v>
      </c>
      <c r="G17" s="2">
        <v>24</v>
      </c>
      <c r="H17" s="1">
        <v>2</v>
      </c>
      <c r="I17" s="1">
        <v>4</v>
      </c>
      <c r="J17" s="1">
        <v>4</v>
      </c>
      <c r="K17" s="2">
        <v>1</v>
      </c>
      <c r="L17" s="2">
        <v>1</v>
      </c>
      <c r="M17" s="2">
        <v>1</v>
      </c>
      <c r="N17" s="2">
        <v>1</v>
      </c>
      <c r="O17" s="2">
        <v>1</v>
      </c>
      <c r="P17" s="2">
        <v>1</v>
      </c>
      <c r="Q17" s="2">
        <v>1</v>
      </c>
      <c r="R17" s="2">
        <v>1</v>
      </c>
      <c r="W17" s="2">
        <v>32</v>
      </c>
      <c r="X17" s="2">
        <v>32</v>
      </c>
      <c r="Y17" s="1">
        <v>2</v>
      </c>
      <c r="Z17" s="1">
        <v>4</v>
      </c>
      <c r="AA17" s="1">
        <v>4</v>
      </c>
      <c r="AB17" s="1">
        <v>4</v>
      </c>
      <c r="AC17" s="1">
        <v>4</v>
      </c>
      <c r="AD17" s="2">
        <v>1</v>
      </c>
      <c r="AE17" s="2">
        <v>1</v>
      </c>
      <c r="AF17" s="2">
        <v>1</v>
      </c>
      <c r="AG17" s="2">
        <v>1</v>
      </c>
      <c r="AH17" s="2">
        <v>1</v>
      </c>
      <c r="AI17" s="2">
        <v>1</v>
      </c>
      <c r="AJ17" s="2"/>
      <c r="AK17" s="2">
        <v>1</v>
      </c>
      <c r="AL17" s="2">
        <v>1</v>
      </c>
      <c r="AM17" s="2">
        <v>1</v>
      </c>
      <c r="AN17" s="2">
        <v>1</v>
      </c>
      <c r="AO17" s="2">
        <v>1</v>
      </c>
      <c r="AP17" s="2">
        <v>1</v>
      </c>
      <c r="AS17" s="1">
        <f t="shared" si="1"/>
        <v>136</v>
      </c>
    </row>
    <row r="18" spans="1:45" ht="15">
      <c r="A18" s="6" t="s">
        <v>50</v>
      </c>
      <c r="B18" s="5" t="s">
        <v>155</v>
      </c>
      <c r="C18" s="1">
        <v>1</v>
      </c>
      <c r="D18" s="1">
        <v>1</v>
      </c>
      <c r="E18" s="1">
        <v>1</v>
      </c>
      <c r="F18" s="2">
        <v>1</v>
      </c>
      <c r="G18" s="2">
        <v>1</v>
      </c>
      <c r="W18" s="2">
        <v>1</v>
      </c>
      <c r="X18" s="2">
        <v>1</v>
      </c>
      <c r="AJ18" s="1">
        <v>1</v>
      </c>
      <c r="AS18" s="1">
        <f t="shared" si="1"/>
        <v>8</v>
      </c>
    </row>
    <row r="19" spans="1:45" ht="15">
      <c r="A19" s="6" t="s">
        <v>49</v>
      </c>
      <c r="B19" s="5" t="s">
        <v>242</v>
      </c>
      <c r="C19" s="1">
        <v>1</v>
      </c>
      <c r="D19" s="1">
        <v>1</v>
      </c>
      <c r="E19" s="1">
        <v>1</v>
      </c>
      <c r="F19" s="1">
        <v>1</v>
      </c>
      <c r="G19" s="2">
        <v>1</v>
      </c>
      <c r="W19" s="2">
        <v>1</v>
      </c>
      <c r="X19" s="2">
        <v>1</v>
      </c>
      <c r="AS19" s="1">
        <f t="shared" si="1"/>
        <v>7</v>
      </c>
    </row>
    <row r="20" spans="1:45" ht="15">
      <c r="A20" s="6" t="s">
        <v>47</v>
      </c>
      <c r="B20" s="5" t="s">
        <v>46</v>
      </c>
      <c r="G20" s="2"/>
      <c r="W20" s="2"/>
      <c r="X20" s="2"/>
      <c r="AS20" s="1">
        <f t="shared" si="1"/>
        <v>0</v>
      </c>
    </row>
    <row r="21" spans="1:2" ht="8.25" customHeight="1">
      <c r="A21" s="5"/>
      <c r="B21" s="5"/>
    </row>
    <row r="22" spans="1:2" ht="15">
      <c r="A22" s="7" t="s">
        <v>45</v>
      </c>
      <c r="B22" s="5"/>
    </row>
    <row r="23" spans="1:45" ht="15">
      <c r="A23" s="6" t="s">
        <v>44</v>
      </c>
      <c r="B23" s="5" t="s">
        <v>43</v>
      </c>
      <c r="H23" s="1">
        <v>1</v>
      </c>
      <c r="I23" s="1">
        <v>2</v>
      </c>
      <c r="J23" s="1">
        <v>2</v>
      </c>
      <c r="K23" s="2">
        <v>1</v>
      </c>
      <c r="L23" s="2">
        <v>1</v>
      </c>
      <c r="M23" s="2">
        <v>1</v>
      </c>
      <c r="N23" s="2">
        <v>1</v>
      </c>
      <c r="O23" s="2">
        <v>1</v>
      </c>
      <c r="P23" s="2">
        <v>1</v>
      </c>
      <c r="Q23" s="2">
        <v>1</v>
      </c>
      <c r="R23" s="2"/>
      <c r="Y23" s="1">
        <v>1</v>
      </c>
      <c r="Z23" s="1">
        <v>2</v>
      </c>
      <c r="AA23" s="1">
        <v>2</v>
      </c>
      <c r="AB23" s="1">
        <v>2</v>
      </c>
      <c r="AC23" s="1">
        <v>2</v>
      </c>
      <c r="AD23" s="2">
        <v>1</v>
      </c>
      <c r="AE23" s="2">
        <v>1</v>
      </c>
      <c r="AF23" s="2">
        <v>1</v>
      </c>
      <c r="AG23" s="2">
        <v>1</v>
      </c>
      <c r="AH23" s="2">
        <v>1</v>
      </c>
      <c r="AI23" s="2">
        <v>1</v>
      </c>
      <c r="AJ23" s="2"/>
      <c r="AK23" s="2">
        <v>1</v>
      </c>
      <c r="AL23" s="2">
        <v>1</v>
      </c>
      <c r="AM23" s="2">
        <v>1</v>
      </c>
      <c r="AN23" s="2">
        <v>1</v>
      </c>
      <c r="AO23" s="2">
        <v>1</v>
      </c>
      <c r="AP23" s="2"/>
      <c r="AS23" s="1">
        <f aca="true" t="shared" si="2" ref="AS23:AS30">SUM(C23:AR23)</f>
        <v>32</v>
      </c>
    </row>
    <row r="24" spans="1:45" ht="15">
      <c r="A24" s="6" t="s">
        <v>42</v>
      </c>
      <c r="B24" s="5" t="s">
        <v>41</v>
      </c>
      <c r="C24" s="1">
        <v>2</v>
      </c>
      <c r="D24" s="1">
        <v>3</v>
      </c>
      <c r="E24" s="1">
        <v>2</v>
      </c>
      <c r="F24" s="1">
        <v>2</v>
      </c>
      <c r="G24" s="2">
        <v>4</v>
      </c>
      <c r="R24" s="1">
        <v>1</v>
      </c>
      <c r="T24" s="1">
        <v>1</v>
      </c>
      <c r="W24" s="2">
        <v>4</v>
      </c>
      <c r="X24" s="2">
        <v>4</v>
      </c>
      <c r="AJ24" s="1">
        <v>1</v>
      </c>
      <c r="AP24" s="1">
        <v>1</v>
      </c>
      <c r="AR24" s="1">
        <v>1</v>
      </c>
      <c r="AS24" s="1">
        <f t="shared" si="2"/>
        <v>26</v>
      </c>
    </row>
    <row r="25" spans="1:45" ht="15">
      <c r="A25" s="6" t="s">
        <v>40</v>
      </c>
      <c r="B25" s="5" t="s">
        <v>39</v>
      </c>
      <c r="C25" s="1">
        <v>1</v>
      </c>
      <c r="D25" s="1">
        <v>1</v>
      </c>
      <c r="E25" s="1">
        <v>1</v>
      </c>
      <c r="F25" s="1">
        <v>1</v>
      </c>
      <c r="G25" s="2">
        <v>1</v>
      </c>
      <c r="H25" s="2">
        <v>2</v>
      </c>
      <c r="I25" s="2">
        <v>4</v>
      </c>
      <c r="J25" s="2">
        <v>4</v>
      </c>
      <c r="K25" s="2">
        <v>1</v>
      </c>
      <c r="L25" s="2">
        <v>1</v>
      </c>
      <c r="M25" s="2">
        <v>1</v>
      </c>
      <c r="N25" s="2">
        <v>1</v>
      </c>
      <c r="O25" s="2">
        <v>1</v>
      </c>
      <c r="P25" s="2">
        <v>1</v>
      </c>
      <c r="Q25" s="2">
        <v>1</v>
      </c>
      <c r="R25" s="2">
        <v>1</v>
      </c>
      <c r="T25" s="1">
        <v>1</v>
      </c>
      <c r="W25" s="2">
        <v>1</v>
      </c>
      <c r="X25" s="2">
        <v>1</v>
      </c>
      <c r="Y25" s="2">
        <v>2</v>
      </c>
      <c r="Z25" s="2">
        <v>4</v>
      </c>
      <c r="AA25" s="2">
        <v>4</v>
      </c>
      <c r="AB25" s="2">
        <v>4</v>
      </c>
      <c r="AC25" s="2">
        <v>4</v>
      </c>
      <c r="AD25" s="2">
        <v>1</v>
      </c>
      <c r="AE25" s="2">
        <v>1</v>
      </c>
      <c r="AF25" s="2">
        <v>1</v>
      </c>
      <c r="AG25" s="2">
        <v>1</v>
      </c>
      <c r="AH25" s="2">
        <v>1</v>
      </c>
      <c r="AI25" s="2">
        <v>1</v>
      </c>
      <c r="AJ25" s="2">
        <v>1</v>
      </c>
      <c r="AK25" s="2">
        <v>1</v>
      </c>
      <c r="AL25" s="2">
        <v>1</v>
      </c>
      <c r="AM25" s="2">
        <v>1</v>
      </c>
      <c r="AN25" s="2">
        <v>1</v>
      </c>
      <c r="AO25" s="2">
        <v>1</v>
      </c>
      <c r="AP25" s="2">
        <v>1</v>
      </c>
      <c r="AR25" s="2">
        <v>1</v>
      </c>
      <c r="AS25" s="1">
        <f t="shared" si="2"/>
        <v>58</v>
      </c>
    </row>
    <row r="26" spans="1:45" ht="15">
      <c r="A26" s="6" t="s">
        <v>38</v>
      </c>
      <c r="B26" s="5" t="s">
        <v>243</v>
      </c>
      <c r="C26" s="1">
        <v>4</v>
      </c>
      <c r="D26" s="1">
        <v>6</v>
      </c>
      <c r="E26" s="1">
        <v>4</v>
      </c>
      <c r="F26" s="1">
        <v>4</v>
      </c>
      <c r="G26" s="2">
        <v>7</v>
      </c>
      <c r="S26" s="1">
        <v>4</v>
      </c>
      <c r="T26" s="1">
        <v>4</v>
      </c>
      <c r="V26" s="1">
        <v>14</v>
      </c>
      <c r="W26" s="2">
        <v>7</v>
      </c>
      <c r="X26" s="2">
        <v>7</v>
      </c>
      <c r="AR26" s="1">
        <v>2</v>
      </c>
      <c r="AS26" s="1">
        <f t="shared" si="2"/>
        <v>63</v>
      </c>
    </row>
    <row r="27" spans="1:45" ht="15">
      <c r="A27" s="6" t="s">
        <v>37</v>
      </c>
      <c r="B27" s="5" t="s">
        <v>36</v>
      </c>
      <c r="AS27" s="1">
        <f t="shared" si="2"/>
        <v>0</v>
      </c>
    </row>
    <row r="28" spans="1:45" ht="15">
      <c r="A28" s="6" t="s">
        <v>35</v>
      </c>
      <c r="B28" s="5" t="s">
        <v>232</v>
      </c>
      <c r="H28" s="1">
        <v>2</v>
      </c>
      <c r="J28" s="1">
        <v>1</v>
      </c>
      <c r="K28" s="1">
        <v>1</v>
      </c>
      <c r="L28" s="2">
        <v>1</v>
      </c>
      <c r="M28" s="2">
        <v>1</v>
      </c>
      <c r="N28" s="2">
        <v>1</v>
      </c>
      <c r="O28" s="2">
        <v>1</v>
      </c>
      <c r="P28" s="2">
        <v>1</v>
      </c>
      <c r="Q28" s="2">
        <v>1</v>
      </c>
      <c r="AD28" s="1">
        <v>1</v>
      </c>
      <c r="AE28" s="1">
        <v>1</v>
      </c>
      <c r="AF28" s="1">
        <v>1</v>
      </c>
      <c r="AG28" s="2">
        <v>1</v>
      </c>
      <c r="AH28" s="2">
        <v>1</v>
      </c>
      <c r="AI28" s="2">
        <v>1</v>
      </c>
      <c r="AK28" s="2">
        <v>1</v>
      </c>
      <c r="AL28" s="2">
        <v>1</v>
      </c>
      <c r="AM28" s="2">
        <v>1</v>
      </c>
      <c r="AN28" s="2">
        <v>1</v>
      </c>
      <c r="AO28" s="2">
        <v>1</v>
      </c>
      <c r="AS28" s="1">
        <f t="shared" si="2"/>
        <v>21</v>
      </c>
    </row>
    <row r="29" spans="1:45" ht="15">
      <c r="A29" s="6" t="s">
        <v>34</v>
      </c>
      <c r="B29" s="5" t="s">
        <v>33</v>
      </c>
      <c r="R29" s="1">
        <v>1</v>
      </c>
      <c r="AJ29" s="1">
        <v>1</v>
      </c>
      <c r="AP29" s="1">
        <v>1</v>
      </c>
      <c r="AS29" s="1">
        <f t="shared" si="2"/>
        <v>3</v>
      </c>
    </row>
    <row r="30" spans="1:45" ht="15">
      <c r="A30" s="6" t="s">
        <v>32</v>
      </c>
      <c r="B30" s="5" t="s">
        <v>31</v>
      </c>
      <c r="R30" s="1">
        <v>6</v>
      </c>
      <c r="AJ30" s="1">
        <v>8</v>
      </c>
      <c r="AP30" s="1">
        <v>6</v>
      </c>
      <c r="AQ30" s="1">
        <v>40</v>
      </c>
      <c r="AS30" s="1">
        <f t="shared" si="2"/>
        <v>60</v>
      </c>
    </row>
    <row r="31" spans="1:10" ht="7.5" customHeight="1">
      <c r="A31" s="5"/>
      <c r="B31" s="5"/>
      <c r="I31" s="2"/>
      <c r="J31" s="2"/>
    </row>
    <row r="32" spans="1:10" ht="15">
      <c r="A32" s="7" t="s">
        <v>30</v>
      </c>
      <c r="B32" s="5"/>
      <c r="I32" s="2"/>
      <c r="J32" s="2"/>
    </row>
    <row r="33" spans="1:45" ht="15">
      <c r="A33" s="6" t="s">
        <v>29</v>
      </c>
      <c r="B33" s="5" t="s">
        <v>238</v>
      </c>
      <c r="C33" s="1">
        <v>6</v>
      </c>
      <c r="D33" s="1">
        <v>8</v>
      </c>
      <c r="E33" s="1">
        <v>14</v>
      </c>
      <c r="F33" s="1">
        <v>16</v>
      </c>
      <c r="S33" s="1">
        <v>2</v>
      </c>
      <c r="T33" s="1">
        <v>3</v>
      </c>
      <c r="U33" s="1">
        <v>2</v>
      </c>
      <c r="AQ33" s="1">
        <v>1</v>
      </c>
      <c r="AR33" s="1">
        <v>2</v>
      </c>
      <c r="AS33" s="1">
        <f>SUM(C33:AR33)</f>
        <v>54</v>
      </c>
    </row>
    <row r="34" spans="1:45" ht="15">
      <c r="A34" s="6" t="s">
        <v>28</v>
      </c>
      <c r="B34" s="5" t="s">
        <v>27</v>
      </c>
      <c r="C34" s="1">
        <v>2</v>
      </c>
      <c r="D34" s="1">
        <v>8</v>
      </c>
      <c r="E34" s="1">
        <v>14</v>
      </c>
      <c r="F34" s="1">
        <v>16</v>
      </c>
      <c r="S34" s="1">
        <v>2</v>
      </c>
      <c r="T34" s="1">
        <v>3</v>
      </c>
      <c r="U34" s="1">
        <v>2</v>
      </c>
      <c r="AS34" s="1">
        <f>SUM(C34:AR34)</f>
        <v>47</v>
      </c>
    </row>
    <row r="35" spans="1:45" ht="8.25" customHeight="1">
      <c r="A35" s="3"/>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3:45" ht="15">
      <c r="C36" s="1">
        <f aca="true" t="shared" si="3" ref="C36:AS36">SUM(C3:C35)</f>
        <v>35</v>
      </c>
      <c r="D36" s="1">
        <f t="shared" si="3"/>
        <v>45</v>
      </c>
      <c r="E36" s="1">
        <f t="shared" si="3"/>
        <v>47</v>
      </c>
      <c r="F36" s="1">
        <f t="shared" si="3"/>
        <v>51</v>
      </c>
      <c r="G36" s="1">
        <f t="shared" si="3"/>
        <v>52</v>
      </c>
      <c r="H36" s="1">
        <f t="shared" si="3"/>
        <v>16</v>
      </c>
      <c r="I36" s="1">
        <f t="shared" si="3"/>
        <v>30</v>
      </c>
      <c r="J36" s="1">
        <f t="shared" si="3"/>
        <v>28</v>
      </c>
      <c r="K36" s="1">
        <f t="shared" si="3"/>
        <v>10</v>
      </c>
      <c r="L36" s="1">
        <f t="shared" si="3"/>
        <v>10</v>
      </c>
      <c r="M36" s="1">
        <f t="shared" si="3"/>
        <v>10</v>
      </c>
      <c r="N36" s="1">
        <f t="shared" si="3"/>
        <v>10</v>
      </c>
      <c r="O36" s="1">
        <f t="shared" si="3"/>
        <v>10</v>
      </c>
      <c r="P36" s="1">
        <f t="shared" si="3"/>
        <v>10</v>
      </c>
      <c r="Q36" s="1">
        <f t="shared" si="3"/>
        <v>11</v>
      </c>
      <c r="R36" s="1">
        <f t="shared" si="3"/>
        <v>18</v>
      </c>
      <c r="S36" s="1">
        <f t="shared" si="3"/>
        <v>9</v>
      </c>
      <c r="T36" s="1">
        <f t="shared" si="3"/>
        <v>22</v>
      </c>
      <c r="U36" s="1">
        <f t="shared" si="3"/>
        <v>8</v>
      </c>
      <c r="V36" s="1">
        <f t="shared" si="3"/>
        <v>14</v>
      </c>
      <c r="W36" s="1">
        <f t="shared" si="3"/>
        <v>64</v>
      </c>
      <c r="X36" s="1">
        <f t="shared" si="3"/>
        <v>64</v>
      </c>
      <c r="Y36" s="1">
        <f t="shared" si="3"/>
        <v>15</v>
      </c>
      <c r="Z36" s="1">
        <f t="shared" si="3"/>
        <v>27</v>
      </c>
      <c r="AA36" s="1">
        <f t="shared" si="3"/>
        <v>27</v>
      </c>
      <c r="AB36" s="1">
        <f t="shared" si="3"/>
        <v>27</v>
      </c>
      <c r="AC36" s="1">
        <f t="shared" si="3"/>
        <v>27</v>
      </c>
      <c r="AD36" s="1">
        <f t="shared" si="3"/>
        <v>10</v>
      </c>
      <c r="AE36" s="1">
        <f t="shared" si="3"/>
        <v>10</v>
      </c>
      <c r="AF36" s="1">
        <f t="shared" si="3"/>
        <v>10</v>
      </c>
      <c r="AG36" s="1">
        <f t="shared" si="3"/>
        <v>10</v>
      </c>
      <c r="AH36" s="1">
        <f t="shared" si="3"/>
        <v>10</v>
      </c>
      <c r="AI36" s="1">
        <f t="shared" si="3"/>
        <v>10</v>
      </c>
      <c r="AJ36" s="1">
        <f t="shared" si="3"/>
        <v>16</v>
      </c>
      <c r="AK36" s="1">
        <f t="shared" si="3"/>
        <v>10</v>
      </c>
      <c r="AL36" s="1">
        <f t="shared" si="3"/>
        <v>10</v>
      </c>
      <c r="AM36" s="1">
        <f t="shared" si="3"/>
        <v>10</v>
      </c>
      <c r="AN36" s="1">
        <f t="shared" si="3"/>
        <v>10</v>
      </c>
      <c r="AO36" s="1">
        <f t="shared" si="3"/>
        <v>10</v>
      </c>
      <c r="AP36" s="1">
        <f t="shared" si="3"/>
        <v>18</v>
      </c>
      <c r="AQ36" s="1">
        <f t="shared" si="3"/>
        <v>41</v>
      </c>
      <c r="AR36" s="1">
        <f t="shared" si="3"/>
        <v>11</v>
      </c>
      <c r="AS36" s="1">
        <f t="shared" si="3"/>
        <v>893</v>
      </c>
    </row>
  </sheetData>
  <sheetProtection/>
  <printOptions gridLines="1"/>
  <pageMargins left="0.3937007874015748" right="0.2362204724409449" top="0.5511811023622047" bottom="0.35433070866141736" header="0.31496062992125984" footer="0.3149606299212598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AA3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2" sqref="B2"/>
    </sheetView>
  </sheetViews>
  <sheetFormatPr defaultColWidth="9.140625" defaultRowHeight="15"/>
  <cols>
    <col min="1" max="1" width="3.7109375" style="1" customWidth="1"/>
    <col min="2" max="2" width="18.421875" style="1" customWidth="1"/>
    <col min="3" max="26" width="4.7109375" style="1" customWidth="1"/>
    <col min="27" max="16384" width="9.140625" style="1" customWidth="1"/>
  </cols>
  <sheetData>
    <row r="1" ht="15">
      <c r="A1" s="9" t="s">
        <v>74</v>
      </c>
    </row>
    <row r="2" spans="2:27" ht="16.5" customHeight="1">
      <c r="B2" s="1" t="s">
        <v>267</v>
      </c>
      <c r="C2" s="1">
        <v>311</v>
      </c>
      <c r="D2" s="1">
        <v>329</v>
      </c>
      <c r="E2" s="1">
        <v>330</v>
      </c>
      <c r="F2" s="1" t="s">
        <v>178</v>
      </c>
      <c r="G2" s="1" t="s">
        <v>179</v>
      </c>
      <c r="H2" s="1" t="s">
        <v>180</v>
      </c>
      <c r="I2" s="2" t="s">
        <v>181</v>
      </c>
      <c r="J2" s="2">
        <v>335</v>
      </c>
      <c r="K2" s="1">
        <v>336</v>
      </c>
      <c r="L2" s="2">
        <v>338</v>
      </c>
      <c r="M2" s="2">
        <v>339</v>
      </c>
      <c r="N2" s="2">
        <v>340</v>
      </c>
      <c r="O2" s="2">
        <v>341</v>
      </c>
      <c r="P2" s="2">
        <v>342</v>
      </c>
      <c r="Q2" s="1">
        <v>362</v>
      </c>
      <c r="R2" s="2">
        <v>363</v>
      </c>
      <c r="S2" s="2">
        <v>364</v>
      </c>
      <c r="T2" s="2">
        <v>365</v>
      </c>
      <c r="U2" s="2">
        <v>366</v>
      </c>
      <c r="V2" s="2">
        <v>367</v>
      </c>
      <c r="W2" s="2">
        <v>369</v>
      </c>
      <c r="X2" s="2">
        <v>370</v>
      </c>
      <c r="Y2" s="1">
        <v>371</v>
      </c>
      <c r="Z2" s="1">
        <v>378</v>
      </c>
      <c r="AA2" s="1" t="s">
        <v>72</v>
      </c>
    </row>
    <row r="3" spans="1:4" ht="15">
      <c r="A3" s="7" t="s">
        <v>71</v>
      </c>
      <c r="B3" s="5"/>
      <c r="C3" s="8"/>
      <c r="D3" s="8"/>
    </row>
    <row r="4" spans="1:27" ht="15">
      <c r="A4" s="6" t="s">
        <v>70</v>
      </c>
      <c r="B4" s="5" t="s">
        <v>210</v>
      </c>
      <c r="C4" s="8"/>
      <c r="D4" s="8"/>
      <c r="F4" s="1">
        <v>2</v>
      </c>
      <c r="H4" s="1">
        <v>1</v>
      </c>
      <c r="I4" s="1">
        <v>1</v>
      </c>
      <c r="J4" s="1">
        <v>1</v>
      </c>
      <c r="K4" s="1">
        <v>1</v>
      </c>
      <c r="L4" s="1">
        <v>2</v>
      </c>
      <c r="M4" s="2">
        <v>2</v>
      </c>
      <c r="N4" s="2">
        <v>3</v>
      </c>
      <c r="O4" s="2"/>
      <c r="P4" s="2"/>
      <c r="Q4" s="2"/>
      <c r="R4" s="2"/>
      <c r="S4" s="2"/>
      <c r="T4" s="2"/>
      <c r="U4" s="2"/>
      <c r="V4" s="2"/>
      <c r="AA4" s="1">
        <f aca="true" t="shared" si="0" ref="AA4:AA11">SUM(C4:Z4)</f>
        <v>13</v>
      </c>
    </row>
    <row r="5" spans="1:27" ht="15">
      <c r="A5" s="6" t="s">
        <v>69</v>
      </c>
      <c r="B5" s="5" t="s">
        <v>68</v>
      </c>
      <c r="C5" s="8"/>
      <c r="D5" s="8"/>
      <c r="F5" s="1">
        <v>2</v>
      </c>
      <c r="H5" s="1">
        <v>1</v>
      </c>
      <c r="I5" s="1">
        <v>1</v>
      </c>
      <c r="J5" s="1">
        <v>1</v>
      </c>
      <c r="K5" s="1">
        <v>1</v>
      </c>
      <c r="L5" s="1">
        <v>1</v>
      </c>
      <c r="M5" s="2">
        <v>2</v>
      </c>
      <c r="N5" s="2">
        <v>3</v>
      </c>
      <c r="O5" s="2"/>
      <c r="P5" s="2"/>
      <c r="Q5" s="2"/>
      <c r="R5" s="2"/>
      <c r="S5" s="2"/>
      <c r="T5" s="2"/>
      <c r="U5" s="2"/>
      <c r="V5" s="2"/>
      <c r="AA5" s="1">
        <f t="shared" si="0"/>
        <v>12</v>
      </c>
    </row>
    <row r="6" spans="1:27" ht="15">
      <c r="A6" s="6" t="s">
        <v>67</v>
      </c>
      <c r="B6" s="5" t="s">
        <v>66</v>
      </c>
      <c r="C6" s="8"/>
      <c r="D6" s="8">
        <v>2</v>
      </c>
      <c r="E6" s="2"/>
      <c r="F6" s="2">
        <v>2</v>
      </c>
      <c r="G6" s="2"/>
      <c r="H6" s="2">
        <v>1</v>
      </c>
      <c r="I6" s="2">
        <v>1</v>
      </c>
      <c r="J6" s="2">
        <v>1</v>
      </c>
      <c r="K6" s="2">
        <v>1</v>
      </c>
      <c r="L6" s="2">
        <v>1</v>
      </c>
      <c r="M6" s="2">
        <v>2</v>
      </c>
      <c r="N6" s="2">
        <v>3</v>
      </c>
      <c r="O6" s="2"/>
      <c r="P6" s="2"/>
      <c r="Q6" s="2"/>
      <c r="R6" s="2"/>
      <c r="S6" s="2"/>
      <c r="T6" s="2"/>
      <c r="U6" s="2"/>
      <c r="V6" s="2"/>
      <c r="X6" s="2"/>
      <c r="AA6" s="1">
        <f t="shared" si="0"/>
        <v>14</v>
      </c>
    </row>
    <row r="7" spans="1:27" ht="15">
      <c r="A7" s="6" t="s">
        <v>65</v>
      </c>
      <c r="B7" s="5" t="s">
        <v>64</v>
      </c>
      <c r="C7" s="8"/>
      <c r="D7" s="8"/>
      <c r="F7" s="2">
        <v>2</v>
      </c>
      <c r="G7" s="2"/>
      <c r="H7" s="2">
        <v>1</v>
      </c>
      <c r="I7" s="2">
        <v>1</v>
      </c>
      <c r="J7" s="2">
        <v>4</v>
      </c>
      <c r="K7" s="2">
        <v>4</v>
      </c>
      <c r="L7" s="2">
        <v>1</v>
      </c>
      <c r="N7" s="2">
        <v>6</v>
      </c>
      <c r="U7" s="2"/>
      <c r="V7" s="2"/>
      <c r="AA7" s="1">
        <f t="shared" si="0"/>
        <v>19</v>
      </c>
    </row>
    <row r="8" spans="1:27" ht="15">
      <c r="A8" s="6" t="s">
        <v>63</v>
      </c>
      <c r="B8" s="5" t="s">
        <v>239</v>
      </c>
      <c r="C8" s="8">
        <v>6</v>
      </c>
      <c r="D8" s="8">
        <v>1</v>
      </c>
      <c r="F8" s="2">
        <v>1</v>
      </c>
      <c r="G8" s="2"/>
      <c r="H8" s="2">
        <v>1</v>
      </c>
      <c r="I8" s="2">
        <v>1</v>
      </c>
      <c r="J8" s="2">
        <v>1</v>
      </c>
      <c r="L8" s="2">
        <v>1</v>
      </c>
      <c r="M8" s="2">
        <v>2</v>
      </c>
      <c r="N8" s="2"/>
      <c r="O8" s="2">
        <v>3</v>
      </c>
      <c r="P8" s="2">
        <v>3</v>
      </c>
      <c r="Q8" s="2">
        <v>3</v>
      </c>
      <c r="R8" s="2">
        <v>3</v>
      </c>
      <c r="S8" s="2">
        <v>3</v>
      </c>
      <c r="T8" s="2">
        <v>3</v>
      </c>
      <c r="U8" s="2">
        <v>3</v>
      </c>
      <c r="V8" s="2">
        <v>3</v>
      </c>
      <c r="X8" s="2"/>
      <c r="AA8" s="1">
        <f t="shared" si="0"/>
        <v>38</v>
      </c>
    </row>
    <row r="9" spans="1:27" ht="15">
      <c r="A9" s="6" t="s">
        <v>62</v>
      </c>
      <c r="B9" s="5" t="s">
        <v>240</v>
      </c>
      <c r="C9" s="8"/>
      <c r="D9" s="8"/>
      <c r="F9" s="2">
        <v>1</v>
      </c>
      <c r="G9" s="2"/>
      <c r="H9" s="2">
        <v>1</v>
      </c>
      <c r="I9" s="2">
        <v>1</v>
      </c>
      <c r="J9" s="2">
        <v>1</v>
      </c>
      <c r="M9" s="2">
        <v>2</v>
      </c>
      <c r="N9" s="2"/>
      <c r="O9" s="2"/>
      <c r="P9" s="2"/>
      <c r="Q9" s="2"/>
      <c r="R9" s="2"/>
      <c r="S9" s="2"/>
      <c r="T9" s="2"/>
      <c r="U9" s="2"/>
      <c r="V9" s="2"/>
      <c r="AA9" s="1">
        <f t="shared" si="0"/>
        <v>6</v>
      </c>
    </row>
    <row r="10" spans="1:27" ht="15">
      <c r="A10" s="6" t="s">
        <v>61</v>
      </c>
      <c r="B10" s="5" t="s">
        <v>241</v>
      </c>
      <c r="C10" s="8"/>
      <c r="D10" s="8"/>
      <c r="F10" s="2">
        <v>2</v>
      </c>
      <c r="G10" s="2"/>
      <c r="H10" s="2">
        <v>2</v>
      </c>
      <c r="I10" s="2">
        <v>2</v>
      </c>
      <c r="J10" s="2">
        <v>4</v>
      </c>
      <c r="K10" s="2">
        <v>4</v>
      </c>
      <c r="L10" s="2">
        <v>4</v>
      </c>
      <c r="M10" s="2">
        <v>2</v>
      </c>
      <c r="N10" s="2">
        <v>3</v>
      </c>
      <c r="O10" s="2"/>
      <c r="P10" s="2"/>
      <c r="Q10" s="2"/>
      <c r="R10" s="2"/>
      <c r="S10" s="2"/>
      <c r="T10" s="2"/>
      <c r="U10" s="2"/>
      <c r="V10" s="2"/>
      <c r="AA10" s="1">
        <f t="shared" si="0"/>
        <v>23</v>
      </c>
    </row>
    <row r="11" spans="1:27" ht="15">
      <c r="A11" s="6" t="s">
        <v>60</v>
      </c>
      <c r="B11" s="5" t="s">
        <v>222</v>
      </c>
      <c r="C11" s="8"/>
      <c r="D11" s="8"/>
      <c r="J11" s="2">
        <v>4</v>
      </c>
      <c r="L11" s="2">
        <v>1</v>
      </c>
      <c r="M11" s="2"/>
      <c r="N11" s="2"/>
      <c r="AA11" s="1">
        <f t="shared" si="0"/>
        <v>5</v>
      </c>
    </row>
    <row r="12" spans="1:4" ht="7.5" customHeight="1">
      <c r="A12" s="5"/>
      <c r="B12" s="5"/>
      <c r="C12" s="5"/>
      <c r="D12" s="5"/>
    </row>
    <row r="13" spans="1:4" ht="15">
      <c r="A13" s="7" t="s">
        <v>59</v>
      </c>
      <c r="B13" s="5"/>
      <c r="C13" s="5"/>
      <c r="D13" s="5"/>
    </row>
    <row r="14" spans="1:27" ht="15">
      <c r="A14" s="6" t="s">
        <v>58</v>
      </c>
      <c r="B14" s="5" t="s">
        <v>57</v>
      </c>
      <c r="K14" s="2"/>
      <c r="L14" s="2"/>
      <c r="M14" s="2"/>
      <c r="N14" s="2"/>
      <c r="O14" s="1">
        <v>1</v>
      </c>
      <c r="P14" s="1">
        <v>1</v>
      </c>
      <c r="Q14" s="1">
        <v>1</v>
      </c>
      <c r="R14" s="1">
        <v>1</v>
      </c>
      <c r="S14" s="2">
        <v>1</v>
      </c>
      <c r="T14" s="2">
        <v>1</v>
      </c>
      <c r="U14" s="2">
        <v>1</v>
      </c>
      <c r="V14" s="2">
        <v>1</v>
      </c>
      <c r="AA14" s="1">
        <f aca="true" t="shared" si="1" ref="AA14:AA20">SUM(C14:Z14)</f>
        <v>8</v>
      </c>
    </row>
    <row r="15" spans="1:27" ht="15">
      <c r="A15" s="6" t="s">
        <v>56</v>
      </c>
      <c r="B15" s="5" t="s">
        <v>55</v>
      </c>
      <c r="K15" s="2"/>
      <c r="L15" s="2"/>
      <c r="M15" s="2"/>
      <c r="N15" s="2"/>
      <c r="O15" s="1">
        <v>1</v>
      </c>
      <c r="P15" s="1">
        <v>1</v>
      </c>
      <c r="Q15" s="1">
        <v>1</v>
      </c>
      <c r="R15" s="1">
        <v>1</v>
      </c>
      <c r="S15" s="2">
        <v>1</v>
      </c>
      <c r="T15" s="2">
        <v>1</v>
      </c>
      <c r="U15" s="2">
        <v>1</v>
      </c>
      <c r="V15" s="2">
        <v>1</v>
      </c>
      <c r="AA15" s="1">
        <f t="shared" si="1"/>
        <v>8</v>
      </c>
    </row>
    <row r="16" spans="1:27" ht="15">
      <c r="A16" s="6" t="s">
        <v>54</v>
      </c>
      <c r="B16" s="5" t="s">
        <v>53</v>
      </c>
      <c r="C16" s="1">
        <v>15</v>
      </c>
      <c r="M16" s="1">
        <v>2</v>
      </c>
      <c r="Q16" s="1">
        <v>16</v>
      </c>
      <c r="R16" s="1">
        <v>16</v>
      </c>
      <c r="S16" s="1">
        <v>12</v>
      </c>
      <c r="T16" s="1">
        <v>12</v>
      </c>
      <c r="U16" s="1">
        <v>12</v>
      </c>
      <c r="V16" s="1">
        <v>12</v>
      </c>
      <c r="AA16" s="1">
        <f t="shared" si="1"/>
        <v>97</v>
      </c>
    </row>
    <row r="17" spans="1:27" ht="15">
      <c r="A17" s="6" t="s">
        <v>52</v>
      </c>
      <c r="B17" s="5" t="s">
        <v>51</v>
      </c>
      <c r="C17" s="1">
        <v>30</v>
      </c>
      <c r="K17" s="2"/>
      <c r="L17" s="2"/>
      <c r="O17" s="2">
        <v>30</v>
      </c>
      <c r="P17" s="2">
        <v>26</v>
      </c>
      <c r="Q17" s="2">
        <v>32</v>
      </c>
      <c r="R17" s="2">
        <v>32</v>
      </c>
      <c r="S17" s="2">
        <v>24</v>
      </c>
      <c r="T17" s="2">
        <v>24</v>
      </c>
      <c r="U17" s="2">
        <v>24</v>
      </c>
      <c r="V17" s="2">
        <v>24</v>
      </c>
      <c r="AA17" s="1">
        <f t="shared" si="1"/>
        <v>246</v>
      </c>
    </row>
    <row r="18" spans="1:27" ht="15">
      <c r="A18" s="6" t="s">
        <v>50</v>
      </c>
      <c r="B18" s="5" t="s">
        <v>155</v>
      </c>
      <c r="AA18" s="1">
        <f t="shared" si="1"/>
        <v>0</v>
      </c>
    </row>
    <row r="19" spans="1:27" ht="15">
      <c r="A19" s="6" t="s">
        <v>49</v>
      </c>
      <c r="B19" s="5" t="s">
        <v>242</v>
      </c>
      <c r="C19" s="1">
        <v>1</v>
      </c>
      <c r="K19" s="2"/>
      <c r="L19" s="2"/>
      <c r="O19" s="1">
        <v>1</v>
      </c>
      <c r="P19" s="1">
        <v>1</v>
      </c>
      <c r="Q19" s="1">
        <v>1</v>
      </c>
      <c r="R19" s="1">
        <v>1</v>
      </c>
      <c r="S19" s="1">
        <v>1</v>
      </c>
      <c r="T19" s="1">
        <v>1</v>
      </c>
      <c r="U19" s="1">
        <v>1</v>
      </c>
      <c r="V19" s="1">
        <v>1</v>
      </c>
      <c r="W19" s="2">
        <v>2</v>
      </c>
      <c r="X19" s="2">
        <v>2</v>
      </c>
      <c r="Y19" s="2">
        <v>2</v>
      </c>
      <c r="Z19" s="2">
        <v>2</v>
      </c>
      <c r="AA19" s="1">
        <f t="shared" si="1"/>
        <v>17</v>
      </c>
    </row>
    <row r="20" spans="1:27" ht="15">
      <c r="A20" s="6" t="s">
        <v>47</v>
      </c>
      <c r="B20" s="5" t="s">
        <v>46</v>
      </c>
      <c r="K20" s="2"/>
      <c r="L20" s="2"/>
      <c r="O20" s="1">
        <v>30</v>
      </c>
      <c r="P20" s="1">
        <v>26</v>
      </c>
      <c r="AA20" s="1">
        <f t="shared" si="1"/>
        <v>56</v>
      </c>
    </row>
    <row r="21" spans="1:2" ht="8.25" customHeight="1">
      <c r="A21" s="5"/>
      <c r="B21" s="5"/>
    </row>
    <row r="22" spans="1:2" ht="15">
      <c r="A22" s="7" t="s">
        <v>45</v>
      </c>
      <c r="B22" s="5"/>
    </row>
    <row r="23" spans="1:27" ht="15">
      <c r="A23" s="6" t="s">
        <v>44</v>
      </c>
      <c r="B23" s="5" t="s">
        <v>43</v>
      </c>
      <c r="F23" s="1">
        <v>1</v>
      </c>
      <c r="H23" s="1">
        <v>1</v>
      </c>
      <c r="I23" s="1">
        <v>1</v>
      </c>
      <c r="J23" s="2">
        <v>1</v>
      </c>
      <c r="K23" s="1">
        <v>1</v>
      </c>
      <c r="L23" s="1">
        <v>1</v>
      </c>
      <c r="M23" s="2">
        <v>1</v>
      </c>
      <c r="N23" s="2">
        <v>2</v>
      </c>
      <c r="O23" s="2"/>
      <c r="P23" s="2"/>
      <c r="Q23" s="2"/>
      <c r="R23" s="2"/>
      <c r="S23" s="2"/>
      <c r="T23" s="2"/>
      <c r="U23" s="2"/>
      <c r="V23" s="2"/>
      <c r="AA23" s="1">
        <f aca="true" t="shared" si="2" ref="AA23:AA30">SUM(C23:Z23)</f>
        <v>9</v>
      </c>
    </row>
    <row r="24" spans="1:27" ht="15">
      <c r="A24" s="6" t="s">
        <v>42</v>
      </c>
      <c r="B24" s="5" t="s">
        <v>41</v>
      </c>
      <c r="C24" s="1">
        <v>4</v>
      </c>
      <c r="K24" s="2"/>
      <c r="L24" s="2">
        <v>1</v>
      </c>
      <c r="O24" s="1">
        <v>4</v>
      </c>
      <c r="P24" s="1">
        <v>4</v>
      </c>
      <c r="Q24" s="1">
        <v>4</v>
      </c>
      <c r="R24" s="1">
        <v>4</v>
      </c>
      <c r="S24" s="1">
        <v>4</v>
      </c>
      <c r="T24" s="1">
        <v>4</v>
      </c>
      <c r="U24" s="1">
        <v>4</v>
      </c>
      <c r="V24" s="1">
        <v>4</v>
      </c>
      <c r="AA24" s="1">
        <f t="shared" si="2"/>
        <v>37</v>
      </c>
    </row>
    <row r="25" spans="1:27" ht="15">
      <c r="A25" s="6" t="s">
        <v>40</v>
      </c>
      <c r="B25" s="5" t="s">
        <v>39</v>
      </c>
      <c r="F25" s="1">
        <v>1</v>
      </c>
      <c r="H25" s="1">
        <v>1</v>
      </c>
      <c r="I25" s="1">
        <v>1</v>
      </c>
      <c r="J25" s="2">
        <v>1</v>
      </c>
      <c r="K25" s="2">
        <v>2</v>
      </c>
      <c r="L25" s="2">
        <v>2</v>
      </c>
      <c r="M25" s="2">
        <v>2</v>
      </c>
      <c r="N25" s="2">
        <v>3</v>
      </c>
      <c r="O25" s="2">
        <v>1</v>
      </c>
      <c r="P25" s="2">
        <v>1</v>
      </c>
      <c r="Q25" s="2">
        <v>1</v>
      </c>
      <c r="R25" s="2">
        <v>1</v>
      </c>
      <c r="S25" s="2">
        <v>1</v>
      </c>
      <c r="T25" s="2">
        <v>1</v>
      </c>
      <c r="U25" s="2">
        <v>1</v>
      </c>
      <c r="V25" s="2">
        <v>1</v>
      </c>
      <c r="AA25" s="1">
        <f t="shared" si="2"/>
        <v>21</v>
      </c>
    </row>
    <row r="26" spans="1:27" ht="15">
      <c r="A26" s="6" t="s">
        <v>38</v>
      </c>
      <c r="B26" s="5" t="s">
        <v>243</v>
      </c>
      <c r="E26" s="1">
        <v>15</v>
      </c>
      <c r="G26" s="1">
        <v>5</v>
      </c>
      <c r="K26" s="2"/>
      <c r="L26" s="2"/>
      <c r="O26" s="1">
        <v>4</v>
      </c>
      <c r="P26" s="1">
        <v>4</v>
      </c>
      <c r="Q26" s="1">
        <v>4</v>
      </c>
      <c r="R26" s="1">
        <v>4</v>
      </c>
      <c r="S26" s="2">
        <v>4</v>
      </c>
      <c r="T26" s="2">
        <v>4</v>
      </c>
      <c r="U26" s="2">
        <v>4</v>
      </c>
      <c r="V26" s="2">
        <v>4</v>
      </c>
      <c r="AA26" s="1">
        <f t="shared" si="2"/>
        <v>52</v>
      </c>
    </row>
    <row r="27" spans="1:27" ht="15">
      <c r="A27" s="6" t="s">
        <v>37</v>
      </c>
      <c r="B27" s="5" t="s">
        <v>36</v>
      </c>
      <c r="AA27" s="1">
        <f t="shared" si="2"/>
        <v>0</v>
      </c>
    </row>
    <row r="28" spans="1:27" ht="15">
      <c r="A28" s="6" t="s">
        <v>35</v>
      </c>
      <c r="B28" s="5" t="s">
        <v>232</v>
      </c>
      <c r="F28" s="1">
        <v>1</v>
      </c>
      <c r="H28" s="1">
        <v>1</v>
      </c>
      <c r="I28" s="1">
        <v>1</v>
      </c>
      <c r="AA28" s="1">
        <f t="shared" si="2"/>
        <v>3</v>
      </c>
    </row>
    <row r="29" spans="1:27" ht="15">
      <c r="A29" s="6" t="s">
        <v>34</v>
      </c>
      <c r="B29" s="5" t="s">
        <v>33</v>
      </c>
      <c r="J29" s="1">
        <v>1</v>
      </c>
      <c r="K29" s="1">
        <v>1</v>
      </c>
      <c r="L29" s="1">
        <v>1</v>
      </c>
      <c r="N29" s="2">
        <v>1</v>
      </c>
      <c r="AA29" s="1">
        <f t="shared" si="2"/>
        <v>4</v>
      </c>
    </row>
    <row r="30" spans="1:27" ht="15">
      <c r="A30" s="6" t="s">
        <v>32</v>
      </c>
      <c r="B30" s="5" t="s">
        <v>31</v>
      </c>
      <c r="J30" s="1">
        <v>8</v>
      </c>
      <c r="K30" s="1">
        <v>6</v>
      </c>
      <c r="L30" s="1">
        <v>4</v>
      </c>
      <c r="N30" s="2">
        <v>6</v>
      </c>
      <c r="AA30" s="1">
        <f t="shared" si="2"/>
        <v>24</v>
      </c>
    </row>
    <row r="31" spans="1:14" ht="7.5" customHeight="1">
      <c r="A31" s="5"/>
      <c r="B31" s="5"/>
      <c r="M31" s="2"/>
      <c r="N31" s="2"/>
    </row>
    <row r="32" spans="1:14" ht="15">
      <c r="A32" s="7" t="s">
        <v>30</v>
      </c>
      <c r="B32" s="5"/>
      <c r="M32" s="2"/>
      <c r="N32" s="2"/>
    </row>
    <row r="33" spans="1:27" ht="15">
      <c r="A33" s="6" t="s">
        <v>29</v>
      </c>
      <c r="B33" s="5" t="s">
        <v>238</v>
      </c>
      <c r="D33" s="1">
        <v>1</v>
      </c>
      <c r="AA33" s="1">
        <f>SUM(C33:Z33)</f>
        <v>1</v>
      </c>
    </row>
    <row r="34" spans="1:27" ht="15">
      <c r="A34" s="6" t="s">
        <v>28</v>
      </c>
      <c r="B34" s="5" t="s">
        <v>27</v>
      </c>
      <c r="AA34" s="1">
        <f>SUM(C34:Z34)</f>
        <v>0</v>
      </c>
    </row>
    <row r="35" spans="1:27" ht="8.25" customHeight="1">
      <c r="A35" s="3"/>
      <c r="B35" s="4"/>
      <c r="C35" s="3"/>
      <c r="D35" s="3"/>
      <c r="E35" s="3"/>
      <c r="F35" s="3"/>
      <c r="G35" s="3"/>
      <c r="H35" s="3"/>
      <c r="I35" s="3"/>
      <c r="J35" s="3"/>
      <c r="K35" s="3"/>
      <c r="L35" s="3"/>
      <c r="M35" s="3"/>
      <c r="N35" s="3"/>
      <c r="O35" s="3"/>
      <c r="P35" s="3"/>
      <c r="Q35" s="3"/>
      <c r="R35" s="3"/>
      <c r="S35" s="3"/>
      <c r="T35" s="3"/>
      <c r="U35" s="3"/>
      <c r="V35" s="3"/>
      <c r="W35" s="3"/>
      <c r="X35" s="3"/>
      <c r="Y35" s="3"/>
      <c r="Z35" s="3"/>
      <c r="AA35" s="3"/>
    </row>
    <row r="36" spans="3:27" ht="15">
      <c r="C36" s="1">
        <f aca="true" t="shared" si="3" ref="C36:AA36">SUM(C3:C35)</f>
        <v>56</v>
      </c>
      <c r="D36" s="1">
        <f t="shared" si="3"/>
        <v>4</v>
      </c>
      <c r="E36" s="1">
        <f t="shared" si="3"/>
        <v>15</v>
      </c>
      <c r="F36" s="1">
        <f t="shared" si="3"/>
        <v>15</v>
      </c>
      <c r="G36" s="1">
        <f t="shared" si="3"/>
        <v>5</v>
      </c>
      <c r="H36" s="1">
        <f t="shared" si="3"/>
        <v>11</v>
      </c>
      <c r="I36" s="1">
        <f t="shared" si="3"/>
        <v>11</v>
      </c>
      <c r="J36" s="1">
        <f t="shared" si="3"/>
        <v>28</v>
      </c>
      <c r="K36" s="1">
        <f t="shared" si="3"/>
        <v>21</v>
      </c>
      <c r="L36" s="1">
        <f t="shared" si="3"/>
        <v>20</v>
      </c>
      <c r="M36" s="1">
        <f t="shared" si="3"/>
        <v>17</v>
      </c>
      <c r="N36" s="1">
        <f t="shared" si="3"/>
        <v>30</v>
      </c>
      <c r="O36" s="1">
        <f t="shared" si="3"/>
        <v>75</v>
      </c>
      <c r="P36" s="1">
        <f t="shared" si="3"/>
        <v>67</v>
      </c>
      <c r="Q36" s="1">
        <f t="shared" si="3"/>
        <v>63</v>
      </c>
      <c r="R36" s="1">
        <f t="shared" si="3"/>
        <v>63</v>
      </c>
      <c r="S36" s="1">
        <f t="shared" si="3"/>
        <v>51</v>
      </c>
      <c r="T36" s="1">
        <f t="shared" si="3"/>
        <v>51</v>
      </c>
      <c r="U36" s="1">
        <f t="shared" si="3"/>
        <v>51</v>
      </c>
      <c r="V36" s="1">
        <f t="shared" si="3"/>
        <v>51</v>
      </c>
      <c r="W36" s="1">
        <f t="shared" si="3"/>
        <v>2</v>
      </c>
      <c r="X36" s="1">
        <f t="shared" si="3"/>
        <v>2</v>
      </c>
      <c r="Y36" s="1">
        <f t="shared" si="3"/>
        <v>2</v>
      </c>
      <c r="Z36" s="1">
        <f t="shared" si="3"/>
        <v>2</v>
      </c>
      <c r="AA36" s="1">
        <f t="shared" si="3"/>
        <v>713</v>
      </c>
    </row>
  </sheetData>
  <sheetProtection/>
  <printOptions gridLines="1"/>
  <pageMargins left="0.3937007874015748" right="0.2362204724409449" top="0.5511811023622047" bottom="0.35433070866141736" header="0.31496062992125984" footer="0.3149606299212598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BH3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2" sqref="B2"/>
    </sheetView>
  </sheetViews>
  <sheetFormatPr defaultColWidth="9.140625" defaultRowHeight="15"/>
  <cols>
    <col min="1" max="1" width="3.7109375" style="1" customWidth="1"/>
    <col min="2" max="2" width="18.421875" style="1" customWidth="1"/>
    <col min="3" max="59" width="4.7109375" style="1" customWidth="1"/>
    <col min="60" max="16384" width="9.140625" style="1" customWidth="1"/>
  </cols>
  <sheetData>
    <row r="1" ht="15">
      <c r="A1" s="9" t="s">
        <v>74</v>
      </c>
    </row>
    <row r="2" spans="2:60" ht="16.5" customHeight="1">
      <c r="B2" s="1" t="s">
        <v>267</v>
      </c>
      <c r="C2" s="1" t="s">
        <v>123</v>
      </c>
      <c r="D2" s="1" t="s">
        <v>122</v>
      </c>
      <c r="E2" s="1" t="s">
        <v>121</v>
      </c>
      <c r="F2" s="2" t="s">
        <v>120</v>
      </c>
      <c r="G2" s="1" t="s">
        <v>119</v>
      </c>
      <c r="H2" s="2" t="s">
        <v>118</v>
      </c>
      <c r="I2" s="2" t="s">
        <v>117</v>
      </c>
      <c r="J2" s="2" t="s">
        <v>116</v>
      </c>
      <c r="K2" s="2" t="s">
        <v>115</v>
      </c>
      <c r="L2" s="2" t="s">
        <v>114</v>
      </c>
      <c r="M2" s="1">
        <v>424</v>
      </c>
      <c r="N2" s="2">
        <v>425</v>
      </c>
      <c r="O2" s="2">
        <v>426</v>
      </c>
      <c r="P2" s="2">
        <v>427</v>
      </c>
      <c r="Q2" s="2">
        <v>428</v>
      </c>
      <c r="R2" s="2">
        <v>429</v>
      </c>
      <c r="S2" s="2">
        <v>430</v>
      </c>
      <c r="T2" s="2">
        <v>431</v>
      </c>
      <c r="U2" s="1">
        <v>432</v>
      </c>
      <c r="V2" s="1" t="s">
        <v>113</v>
      </c>
      <c r="W2" s="2" t="s">
        <v>112</v>
      </c>
      <c r="X2" s="2" t="s">
        <v>111</v>
      </c>
      <c r="Y2" s="2" t="s">
        <v>110</v>
      </c>
      <c r="Z2" s="2" t="s">
        <v>109</v>
      </c>
      <c r="AA2" s="2" t="s">
        <v>108</v>
      </c>
      <c r="AB2" s="2" t="s">
        <v>107</v>
      </c>
      <c r="AC2" s="2" t="s">
        <v>106</v>
      </c>
      <c r="AD2" s="1" t="s">
        <v>105</v>
      </c>
      <c r="AE2" s="1" t="s">
        <v>104</v>
      </c>
      <c r="AF2" s="2" t="s">
        <v>103</v>
      </c>
      <c r="AG2" s="2" t="s">
        <v>102</v>
      </c>
      <c r="AH2" s="2" t="s">
        <v>101</v>
      </c>
      <c r="AI2" s="2" t="s">
        <v>100</v>
      </c>
      <c r="AJ2" s="2">
        <v>448</v>
      </c>
      <c r="AK2" s="2" t="s">
        <v>99</v>
      </c>
      <c r="AL2" s="2" t="s">
        <v>98</v>
      </c>
      <c r="AM2" s="2">
        <v>450</v>
      </c>
      <c r="AN2" s="2" t="s">
        <v>97</v>
      </c>
      <c r="AO2" s="2" t="s">
        <v>96</v>
      </c>
      <c r="AP2" s="2">
        <v>454</v>
      </c>
      <c r="AQ2" s="2" t="s">
        <v>95</v>
      </c>
      <c r="AR2" s="2" t="s">
        <v>94</v>
      </c>
      <c r="AS2" s="2">
        <v>456</v>
      </c>
      <c r="AT2" s="2">
        <v>457</v>
      </c>
      <c r="AU2" s="2">
        <v>458</v>
      </c>
      <c r="AV2" s="2" t="s">
        <v>93</v>
      </c>
      <c r="AW2" s="2" t="s">
        <v>92</v>
      </c>
      <c r="AX2" s="2">
        <v>460</v>
      </c>
      <c r="AY2" s="2" t="s">
        <v>91</v>
      </c>
      <c r="AZ2" s="2" t="s">
        <v>90</v>
      </c>
      <c r="BA2" s="2">
        <v>462</v>
      </c>
      <c r="BB2" s="2" t="s">
        <v>89</v>
      </c>
      <c r="BC2" s="2" t="s">
        <v>88</v>
      </c>
      <c r="BD2" s="2">
        <v>464</v>
      </c>
      <c r="BE2" s="2">
        <v>465</v>
      </c>
      <c r="BF2" s="2" t="s">
        <v>87</v>
      </c>
      <c r="BG2" s="2" t="s">
        <v>86</v>
      </c>
      <c r="BH2" s="1" t="s">
        <v>72</v>
      </c>
    </row>
    <row r="3" spans="1:3" ht="15">
      <c r="A3" s="7" t="s">
        <v>71</v>
      </c>
      <c r="B3" s="5"/>
      <c r="C3" s="8"/>
    </row>
    <row r="4" spans="1:60" ht="15">
      <c r="A4" s="6" t="s">
        <v>70</v>
      </c>
      <c r="B4" s="5" t="s">
        <v>210</v>
      </c>
      <c r="C4" s="1">
        <v>3</v>
      </c>
      <c r="D4" s="2">
        <v>2</v>
      </c>
      <c r="E4" s="2">
        <v>2</v>
      </c>
      <c r="F4" s="2">
        <v>2</v>
      </c>
      <c r="G4" s="1">
        <v>4</v>
      </c>
      <c r="J4" s="2">
        <v>2</v>
      </c>
      <c r="K4" s="2">
        <v>1</v>
      </c>
      <c r="L4" s="2">
        <v>1</v>
      </c>
      <c r="M4" s="2">
        <v>2</v>
      </c>
      <c r="N4" s="1">
        <v>3</v>
      </c>
      <c r="O4" s="2">
        <v>1</v>
      </c>
      <c r="P4" s="2">
        <v>3</v>
      </c>
      <c r="Q4" s="2">
        <v>3</v>
      </c>
      <c r="R4" s="1">
        <v>4</v>
      </c>
      <c r="S4" s="2">
        <v>2</v>
      </c>
      <c r="T4" s="2">
        <v>2</v>
      </c>
      <c r="U4" s="2">
        <v>3</v>
      </c>
      <c r="V4" s="2">
        <v>2</v>
      </c>
      <c r="W4" s="2">
        <v>3</v>
      </c>
      <c r="Z4" s="2">
        <v>2</v>
      </c>
      <c r="AA4" s="2">
        <v>1</v>
      </c>
      <c r="AB4" s="2">
        <v>1</v>
      </c>
      <c r="AC4" s="2">
        <v>2</v>
      </c>
      <c r="AD4" s="1">
        <v>4</v>
      </c>
      <c r="AE4" s="2">
        <v>3</v>
      </c>
      <c r="AF4" s="1">
        <v>4</v>
      </c>
      <c r="AG4" s="1">
        <v>4</v>
      </c>
      <c r="AH4" s="2">
        <v>3</v>
      </c>
      <c r="AI4" s="2">
        <v>3</v>
      </c>
      <c r="AJ4" s="2">
        <v>6</v>
      </c>
      <c r="AK4" s="2">
        <v>2</v>
      </c>
      <c r="AL4" s="2">
        <v>2</v>
      </c>
      <c r="AM4" s="2">
        <v>2</v>
      </c>
      <c r="AN4" s="2">
        <v>2</v>
      </c>
      <c r="AO4" s="2">
        <v>2</v>
      </c>
      <c r="AP4" s="2">
        <v>2</v>
      </c>
      <c r="AQ4" s="2">
        <v>2</v>
      </c>
      <c r="AR4" s="2">
        <v>2</v>
      </c>
      <c r="AS4" s="2">
        <v>2</v>
      </c>
      <c r="AT4" s="2">
        <v>2</v>
      </c>
      <c r="AU4" s="2">
        <v>2</v>
      </c>
      <c r="AV4" s="2">
        <v>2</v>
      </c>
      <c r="AW4" s="2">
        <v>2</v>
      </c>
      <c r="AX4" s="2">
        <v>2</v>
      </c>
      <c r="AY4" s="2">
        <v>2</v>
      </c>
      <c r="AZ4" s="2">
        <v>2</v>
      </c>
      <c r="BA4" s="2">
        <v>2</v>
      </c>
      <c r="BB4" s="2">
        <v>2</v>
      </c>
      <c r="BC4" s="2">
        <v>2</v>
      </c>
      <c r="BD4" s="2">
        <v>2</v>
      </c>
      <c r="BE4" s="2">
        <v>2</v>
      </c>
      <c r="BF4" s="2">
        <v>2</v>
      </c>
      <c r="BG4" s="2">
        <v>2</v>
      </c>
      <c r="BH4" s="1">
        <f aca="true" t="shared" si="0" ref="BH4:BH11">SUM(C4:BG4)</f>
        <v>124</v>
      </c>
    </row>
    <row r="5" spans="1:60" ht="15">
      <c r="A5" s="6" t="s">
        <v>69</v>
      </c>
      <c r="B5" s="5" t="s">
        <v>68</v>
      </c>
      <c r="C5" s="1">
        <v>3</v>
      </c>
      <c r="D5" s="2">
        <v>2</v>
      </c>
      <c r="E5" s="2">
        <v>2</v>
      </c>
      <c r="F5" s="2">
        <v>1</v>
      </c>
      <c r="G5" s="1">
        <v>3</v>
      </c>
      <c r="J5" s="2">
        <v>2</v>
      </c>
      <c r="K5" s="2">
        <v>1</v>
      </c>
      <c r="L5" s="2">
        <v>1</v>
      </c>
      <c r="M5" s="2">
        <v>1</v>
      </c>
      <c r="N5" s="1">
        <v>3</v>
      </c>
      <c r="O5" s="2">
        <v>1</v>
      </c>
      <c r="P5" s="2">
        <v>2</v>
      </c>
      <c r="Q5" s="2">
        <v>2</v>
      </c>
      <c r="R5" s="1">
        <v>3</v>
      </c>
      <c r="S5" s="2">
        <v>1</v>
      </c>
      <c r="T5" s="2">
        <v>2</v>
      </c>
      <c r="U5" s="2">
        <v>2</v>
      </c>
      <c r="V5" s="2">
        <v>2</v>
      </c>
      <c r="W5" s="2">
        <v>2</v>
      </c>
      <c r="Z5" s="2">
        <v>1</v>
      </c>
      <c r="AA5" s="2">
        <v>1</v>
      </c>
      <c r="AB5" s="2">
        <v>1</v>
      </c>
      <c r="AC5" s="2">
        <v>2</v>
      </c>
      <c r="AD5" s="1">
        <v>3</v>
      </c>
      <c r="AE5" s="2">
        <v>2</v>
      </c>
      <c r="AF5" s="1">
        <v>3</v>
      </c>
      <c r="AG5" s="1">
        <v>4</v>
      </c>
      <c r="AH5" s="2">
        <v>2</v>
      </c>
      <c r="AI5" s="2">
        <v>2</v>
      </c>
      <c r="AJ5" s="2">
        <v>4</v>
      </c>
      <c r="AK5" s="2">
        <v>1</v>
      </c>
      <c r="AL5" s="2">
        <v>1</v>
      </c>
      <c r="AM5" s="2">
        <v>1</v>
      </c>
      <c r="AN5" s="2">
        <v>2</v>
      </c>
      <c r="AO5" s="2">
        <v>1</v>
      </c>
      <c r="AP5" s="2">
        <v>1</v>
      </c>
      <c r="AQ5" s="2">
        <v>1</v>
      </c>
      <c r="AR5" s="2">
        <v>1</v>
      </c>
      <c r="AS5" s="2">
        <v>1</v>
      </c>
      <c r="AT5" s="2">
        <v>1</v>
      </c>
      <c r="AU5" s="2">
        <v>1</v>
      </c>
      <c r="AV5" s="2">
        <v>1</v>
      </c>
      <c r="AW5" s="2">
        <v>2</v>
      </c>
      <c r="AX5" s="2">
        <v>2</v>
      </c>
      <c r="AY5" s="2">
        <v>2</v>
      </c>
      <c r="AZ5" s="2">
        <v>2</v>
      </c>
      <c r="BA5" s="2">
        <v>2</v>
      </c>
      <c r="BB5" s="2">
        <v>2</v>
      </c>
      <c r="BC5" s="2">
        <v>2</v>
      </c>
      <c r="BD5" s="2">
        <v>2</v>
      </c>
      <c r="BE5" s="2">
        <v>2</v>
      </c>
      <c r="BF5" s="2">
        <v>1</v>
      </c>
      <c r="BG5" s="2">
        <v>1</v>
      </c>
      <c r="BH5" s="1">
        <f t="shared" si="0"/>
        <v>94</v>
      </c>
    </row>
    <row r="6" spans="1:60" ht="15">
      <c r="A6" s="6" t="s">
        <v>67</v>
      </c>
      <c r="B6" s="5" t="s">
        <v>66</v>
      </c>
      <c r="C6" s="2">
        <v>3</v>
      </c>
      <c r="D6" s="2">
        <v>2</v>
      </c>
      <c r="E6" s="2">
        <v>2</v>
      </c>
      <c r="F6" s="2">
        <v>1</v>
      </c>
      <c r="G6" s="2">
        <v>3</v>
      </c>
      <c r="H6" s="2"/>
      <c r="I6" s="2"/>
      <c r="J6" s="2">
        <v>2</v>
      </c>
      <c r="K6" s="2">
        <v>1</v>
      </c>
      <c r="L6" s="2">
        <v>1</v>
      </c>
      <c r="M6" s="2">
        <v>1</v>
      </c>
      <c r="N6" s="2">
        <v>3</v>
      </c>
      <c r="O6" s="2">
        <v>1</v>
      </c>
      <c r="P6" s="2">
        <v>2</v>
      </c>
      <c r="Q6" s="2">
        <v>2</v>
      </c>
      <c r="R6" s="2">
        <v>3</v>
      </c>
      <c r="S6" s="2">
        <v>1</v>
      </c>
      <c r="T6" s="2">
        <v>2</v>
      </c>
      <c r="U6" s="2">
        <v>2</v>
      </c>
      <c r="V6" s="2">
        <v>2</v>
      </c>
      <c r="W6" s="2">
        <v>2</v>
      </c>
      <c r="Y6" s="2"/>
      <c r="Z6" s="2">
        <v>1</v>
      </c>
      <c r="AA6" s="2">
        <v>1</v>
      </c>
      <c r="AB6" s="2">
        <v>1</v>
      </c>
      <c r="AC6" s="2">
        <v>2</v>
      </c>
      <c r="AD6" s="2">
        <v>3</v>
      </c>
      <c r="AE6" s="2">
        <v>2</v>
      </c>
      <c r="AF6" s="2">
        <v>3</v>
      </c>
      <c r="AG6" s="2">
        <v>4</v>
      </c>
      <c r="AH6" s="2">
        <v>2</v>
      </c>
      <c r="AI6" s="2">
        <v>2</v>
      </c>
      <c r="AJ6" s="2">
        <v>4</v>
      </c>
      <c r="AK6" s="2">
        <v>1</v>
      </c>
      <c r="AL6" s="2">
        <v>1</v>
      </c>
      <c r="AM6" s="2">
        <v>1</v>
      </c>
      <c r="AN6" s="2">
        <v>2</v>
      </c>
      <c r="AO6" s="2">
        <v>1</v>
      </c>
      <c r="AP6" s="2">
        <v>1</v>
      </c>
      <c r="AQ6" s="2">
        <v>1</v>
      </c>
      <c r="AR6" s="2">
        <v>1</v>
      </c>
      <c r="AS6" s="2">
        <v>1</v>
      </c>
      <c r="AT6" s="2">
        <v>1</v>
      </c>
      <c r="AU6" s="2">
        <v>1</v>
      </c>
      <c r="AV6" s="2">
        <v>1</v>
      </c>
      <c r="AW6" s="2">
        <v>2</v>
      </c>
      <c r="AX6" s="2">
        <v>2</v>
      </c>
      <c r="AY6" s="2">
        <v>2</v>
      </c>
      <c r="AZ6" s="2">
        <v>2</v>
      </c>
      <c r="BA6" s="2">
        <v>2</v>
      </c>
      <c r="BB6" s="2">
        <v>2</v>
      </c>
      <c r="BC6" s="2">
        <v>2</v>
      </c>
      <c r="BD6" s="2">
        <v>2</v>
      </c>
      <c r="BE6" s="2">
        <v>2</v>
      </c>
      <c r="BF6" s="2">
        <v>1</v>
      </c>
      <c r="BG6" s="2">
        <v>1</v>
      </c>
      <c r="BH6" s="1">
        <f t="shared" si="0"/>
        <v>94</v>
      </c>
    </row>
    <row r="7" spans="1:60" ht="15">
      <c r="A7" s="6" t="s">
        <v>65</v>
      </c>
      <c r="B7" s="5" t="s">
        <v>64</v>
      </c>
      <c r="D7" s="2">
        <v>2</v>
      </c>
      <c r="E7" s="2">
        <v>2</v>
      </c>
      <c r="F7" s="2">
        <v>2</v>
      </c>
      <c r="H7" s="2">
        <v>2</v>
      </c>
      <c r="J7" s="2"/>
      <c r="K7" s="2">
        <v>1</v>
      </c>
      <c r="L7" s="2">
        <v>1</v>
      </c>
      <c r="M7" s="2">
        <v>4</v>
      </c>
      <c r="O7" s="2">
        <v>1</v>
      </c>
      <c r="P7" s="2">
        <v>4</v>
      </c>
      <c r="Q7" s="2">
        <v>4</v>
      </c>
      <c r="S7" s="2"/>
      <c r="T7" s="2"/>
      <c r="U7" s="2"/>
      <c r="V7" s="1">
        <v>8</v>
      </c>
      <c r="W7" s="2"/>
      <c r="Z7" s="2">
        <v>1</v>
      </c>
      <c r="AA7" s="2"/>
      <c r="AB7" s="2"/>
      <c r="AC7" s="2"/>
      <c r="AE7" s="2"/>
      <c r="AH7" s="2"/>
      <c r="AI7" s="2"/>
      <c r="AK7" s="2"/>
      <c r="AL7" s="2"/>
      <c r="AM7" s="2"/>
      <c r="AN7" s="2">
        <v>2</v>
      </c>
      <c r="AO7" s="2"/>
      <c r="AP7" s="2"/>
      <c r="AQ7" s="2"/>
      <c r="AR7" s="2"/>
      <c r="AS7" s="2"/>
      <c r="AT7" s="2"/>
      <c r="AU7" s="2">
        <v>2</v>
      </c>
      <c r="AV7" s="2"/>
      <c r="AW7" s="2">
        <v>2</v>
      </c>
      <c r="AX7" s="2">
        <v>2</v>
      </c>
      <c r="AY7" s="2">
        <v>2</v>
      </c>
      <c r="AZ7" s="2">
        <v>2</v>
      </c>
      <c r="BA7" s="2">
        <v>2</v>
      </c>
      <c r="BB7" s="2">
        <v>2</v>
      </c>
      <c r="BC7" s="2">
        <v>2</v>
      </c>
      <c r="BD7" s="2">
        <v>2</v>
      </c>
      <c r="BE7" s="2">
        <v>2</v>
      </c>
      <c r="BF7" s="2">
        <v>2</v>
      </c>
      <c r="BG7" s="2">
        <v>5</v>
      </c>
      <c r="BH7" s="1">
        <f t="shared" si="0"/>
        <v>61</v>
      </c>
    </row>
    <row r="8" spans="1:60" ht="15">
      <c r="A8" s="6" t="s">
        <v>63</v>
      </c>
      <c r="B8" s="5" t="s">
        <v>239</v>
      </c>
      <c r="C8" s="2">
        <v>8</v>
      </c>
      <c r="D8" s="2">
        <v>2</v>
      </c>
      <c r="E8" s="2">
        <v>2</v>
      </c>
      <c r="F8" s="2">
        <v>2</v>
      </c>
      <c r="G8" s="2">
        <v>8</v>
      </c>
      <c r="H8" s="2"/>
      <c r="I8" s="2"/>
      <c r="J8" s="2">
        <v>4</v>
      </c>
      <c r="K8" s="2"/>
      <c r="L8" s="2"/>
      <c r="M8" s="2"/>
      <c r="N8" s="2">
        <v>6</v>
      </c>
      <c r="O8" s="2"/>
      <c r="P8" s="2">
        <v>2</v>
      </c>
      <c r="Q8" s="2">
        <v>2</v>
      </c>
      <c r="R8" s="2">
        <v>8</v>
      </c>
      <c r="S8" s="2">
        <v>2</v>
      </c>
      <c r="T8" s="2">
        <v>2</v>
      </c>
      <c r="U8" s="2">
        <v>2</v>
      </c>
      <c r="V8" s="2">
        <v>3</v>
      </c>
      <c r="W8" s="2">
        <v>2</v>
      </c>
      <c r="Y8" s="2">
        <v>6</v>
      </c>
      <c r="Z8" s="2"/>
      <c r="AA8" s="2">
        <v>2</v>
      </c>
      <c r="AB8" s="2">
        <v>2</v>
      </c>
      <c r="AC8" s="2">
        <v>4</v>
      </c>
      <c r="AD8" s="2">
        <v>8</v>
      </c>
      <c r="AE8" s="2">
        <v>2</v>
      </c>
      <c r="AF8" s="2">
        <v>8</v>
      </c>
      <c r="AG8" s="2">
        <v>8</v>
      </c>
      <c r="AH8" s="2">
        <v>4</v>
      </c>
      <c r="AI8" s="2">
        <v>4</v>
      </c>
      <c r="AJ8" s="2">
        <v>8</v>
      </c>
      <c r="AK8" s="2">
        <v>2</v>
      </c>
      <c r="AL8" s="2">
        <v>2</v>
      </c>
      <c r="AM8" s="2">
        <v>2</v>
      </c>
      <c r="AN8" s="2">
        <v>2</v>
      </c>
      <c r="AO8" s="2">
        <v>2</v>
      </c>
      <c r="AP8" s="2">
        <v>2</v>
      </c>
      <c r="AQ8" s="2">
        <v>2</v>
      </c>
      <c r="AR8" s="2">
        <v>2</v>
      </c>
      <c r="AS8" s="2">
        <v>2</v>
      </c>
      <c r="AT8" s="2">
        <v>2</v>
      </c>
      <c r="AU8" s="2">
        <v>2</v>
      </c>
      <c r="AV8" s="2">
        <v>2</v>
      </c>
      <c r="AW8" s="2">
        <v>2</v>
      </c>
      <c r="AX8" s="2">
        <v>2</v>
      </c>
      <c r="AY8" s="2">
        <v>2</v>
      </c>
      <c r="AZ8" s="2">
        <v>2</v>
      </c>
      <c r="BA8" s="2">
        <v>2</v>
      </c>
      <c r="BB8" s="2">
        <v>2</v>
      </c>
      <c r="BC8" s="2">
        <v>2</v>
      </c>
      <c r="BD8" s="2">
        <v>2</v>
      </c>
      <c r="BE8" s="2">
        <v>2</v>
      </c>
      <c r="BF8" s="2">
        <v>2</v>
      </c>
      <c r="BG8" s="2">
        <v>2</v>
      </c>
      <c r="BH8" s="1">
        <f t="shared" si="0"/>
        <v>157</v>
      </c>
    </row>
    <row r="9" spans="1:60" ht="15">
      <c r="A9" s="6" t="s">
        <v>62</v>
      </c>
      <c r="B9" s="5" t="s">
        <v>240</v>
      </c>
      <c r="C9" s="2">
        <v>8</v>
      </c>
      <c r="D9" s="2">
        <v>2</v>
      </c>
      <c r="E9" s="2">
        <v>2</v>
      </c>
      <c r="F9" s="2">
        <v>2</v>
      </c>
      <c r="G9" s="2">
        <v>8</v>
      </c>
      <c r="H9" s="2"/>
      <c r="I9" s="2"/>
      <c r="J9" s="2">
        <v>4</v>
      </c>
      <c r="K9" s="2"/>
      <c r="L9" s="2"/>
      <c r="M9" s="2"/>
      <c r="N9" s="2">
        <v>6</v>
      </c>
      <c r="O9" s="2"/>
      <c r="P9" s="2"/>
      <c r="Q9" s="2"/>
      <c r="R9" s="2">
        <v>8</v>
      </c>
      <c r="S9" s="2">
        <v>2</v>
      </c>
      <c r="T9" s="2">
        <v>2</v>
      </c>
      <c r="U9" s="2">
        <v>2</v>
      </c>
      <c r="V9" s="2">
        <v>3</v>
      </c>
      <c r="W9" s="2">
        <v>2</v>
      </c>
      <c r="Y9" s="2"/>
      <c r="Z9" s="2"/>
      <c r="AA9" s="2">
        <v>2</v>
      </c>
      <c r="AB9" s="2">
        <v>2</v>
      </c>
      <c r="AC9" s="2">
        <v>4</v>
      </c>
      <c r="AD9" s="2">
        <v>8</v>
      </c>
      <c r="AE9" s="2">
        <v>2</v>
      </c>
      <c r="AF9" s="2">
        <v>8</v>
      </c>
      <c r="AG9" s="2">
        <v>8</v>
      </c>
      <c r="AH9" s="2">
        <v>4</v>
      </c>
      <c r="AI9" s="2">
        <v>4</v>
      </c>
      <c r="AJ9" s="2">
        <v>8</v>
      </c>
      <c r="AK9" s="2">
        <v>2</v>
      </c>
      <c r="AL9" s="2">
        <v>2</v>
      </c>
      <c r="AM9" s="2">
        <v>2</v>
      </c>
      <c r="AN9" s="2"/>
      <c r="AO9" s="2">
        <v>2</v>
      </c>
      <c r="AP9" s="2">
        <v>2</v>
      </c>
      <c r="AQ9" s="2">
        <v>2</v>
      </c>
      <c r="AR9" s="2">
        <v>2</v>
      </c>
      <c r="AS9" s="2">
        <v>2</v>
      </c>
      <c r="AT9" s="2">
        <v>2</v>
      </c>
      <c r="AU9" s="2">
        <v>2</v>
      </c>
      <c r="AV9" s="2">
        <v>2</v>
      </c>
      <c r="AW9" s="2"/>
      <c r="AX9" s="2"/>
      <c r="AY9" s="2"/>
      <c r="AZ9" s="2"/>
      <c r="BA9" s="2"/>
      <c r="BB9" s="2"/>
      <c r="BC9" s="2"/>
      <c r="BD9" s="2"/>
      <c r="BE9" s="2"/>
      <c r="BF9" s="2"/>
      <c r="BG9" s="2"/>
      <c r="BH9" s="1">
        <f t="shared" si="0"/>
        <v>123</v>
      </c>
    </row>
    <row r="10" spans="1:60" ht="15">
      <c r="A10" s="6" t="s">
        <v>61</v>
      </c>
      <c r="B10" s="5" t="s">
        <v>241</v>
      </c>
      <c r="C10" s="2">
        <v>3</v>
      </c>
      <c r="D10" s="2">
        <v>2</v>
      </c>
      <c r="E10" s="2">
        <v>2</v>
      </c>
      <c r="F10" s="2">
        <v>2</v>
      </c>
      <c r="G10" s="2">
        <v>3</v>
      </c>
      <c r="H10" s="2">
        <v>4</v>
      </c>
      <c r="I10" s="2"/>
      <c r="J10" s="2">
        <v>2</v>
      </c>
      <c r="K10" s="2">
        <v>1</v>
      </c>
      <c r="L10" s="2">
        <v>1</v>
      </c>
      <c r="M10" s="2">
        <v>4</v>
      </c>
      <c r="N10" s="2">
        <v>3</v>
      </c>
      <c r="O10" s="2">
        <v>1</v>
      </c>
      <c r="P10" s="2">
        <v>2</v>
      </c>
      <c r="Q10" s="2">
        <v>2</v>
      </c>
      <c r="R10" s="2">
        <v>3</v>
      </c>
      <c r="S10" s="2">
        <v>1</v>
      </c>
      <c r="T10" s="2">
        <v>2</v>
      </c>
      <c r="U10" s="2">
        <v>2</v>
      </c>
      <c r="V10" s="2">
        <v>2</v>
      </c>
      <c r="W10" s="2">
        <v>2</v>
      </c>
      <c r="Y10" s="2"/>
      <c r="Z10" s="2">
        <v>1</v>
      </c>
      <c r="AA10" s="2">
        <v>1</v>
      </c>
      <c r="AB10" s="2">
        <v>1</v>
      </c>
      <c r="AC10" s="2">
        <v>2</v>
      </c>
      <c r="AD10" s="2">
        <v>3</v>
      </c>
      <c r="AE10" s="2">
        <v>2</v>
      </c>
      <c r="AF10" s="2">
        <v>3</v>
      </c>
      <c r="AG10" s="2">
        <v>4</v>
      </c>
      <c r="AH10" s="2">
        <v>2</v>
      </c>
      <c r="AI10" s="2">
        <v>2</v>
      </c>
      <c r="AJ10" s="2">
        <v>3</v>
      </c>
      <c r="AK10" s="2">
        <v>1</v>
      </c>
      <c r="AL10" s="2">
        <v>1</v>
      </c>
      <c r="AM10" s="2">
        <v>1</v>
      </c>
      <c r="AN10" s="2">
        <v>2</v>
      </c>
      <c r="AO10" s="2">
        <v>1</v>
      </c>
      <c r="AP10" s="2">
        <v>1</v>
      </c>
      <c r="AQ10" s="2">
        <v>1</v>
      </c>
      <c r="AR10" s="2">
        <v>1</v>
      </c>
      <c r="AS10" s="2">
        <v>1</v>
      </c>
      <c r="AT10" s="2">
        <v>1</v>
      </c>
      <c r="AU10" s="2">
        <v>2</v>
      </c>
      <c r="AV10" s="2">
        <v>1</v>
      </c>
      <c r="AW10" s="2">
        <v>2</v>
      </c>
      <c r="AX10" s="2">
        <v>2</v>
      </c>
      <c r="AY10" s="2">
        <v>2</v>
      </c>
      <c r="AZ10" s="2">
        <v>2</v>
      </c>
      <c r="BA10" s="2">
        <v>2</v>
      </c>
      <c r="BB10" s="2">
        <v>2</v>
      </c>
      <c r="BC10" s="2">
        <v>2</v>
      </c>
      <c r="BD10" s="2">
        <v>2</v>
      </c>
      <c r="BE10" s="2">
        <v>2</v>
      </c>
      <c r="BF10" s="2">
        <v>2</v>
      </c>
      <c r="BG10" s="2">
        <v>2</v>
      </c>
      <c r="BH10" s="1">
        <f t="shared" si="0"/>
        <v>104</v>
      </c>
    </row>
    <row r="11" spans="1:60" ht="15">
      <c r="A11" s="6" t="s">
        <v>60</v>
      </c>
      <c r="B11" s="5" t="s">
        <v>222</v>
      </c>
      <c r="C11" s="2"/>
      <c r="D11" s="2"/>
      <c r="E11" s="2"/>
      <c r="F11" s="2"/>
      <c r="G11" s="2"/>
      <c r="I11" s="2"/>
      <c r="J11" s="2"/>
      <c r="N11" s="2"/>
      <c r="P11" s="2"/>
      <c r="Q11" s="2"/>
      <c r="R11" s="2"/>
      <c r="T11" s="2"/>
      <c r="U11" s="2"/>
      <c r="W11" s="2"/>
      <c r="AC11" s="2"/>
      <c r="AD11" s="2"/>
      <c r="AE11" s="2"/>
      <c r="AF11" s="2"/>
      <c r="AG11" s="2">
        <v>2</v>
      </c>
      <c r="AH11" s="2"/>
      <c r="AI11" s="2"/>
      <c r="AU11" s="2"/>
      <c r="BF11" s="2">
        <v>1</v>
      </c>
      <c r="BG11" s="2">
        <v>2</v>
      </c>
      <c r="BH11" s="1">
        <f t="shared" si="0"/>
        <v>5</v>
      </c>
    </row>
    <row r="12" spans="1:2" ht="7.5" customHeight="1">
      <c r="A12" s="5"/>
      <c r="B12" s="5"/>
    </row>
    <row r="13" spans="1:2" ht="15">
      <c r="A13" s="7" t="s">
        <v>59</v>
      </c>
      <c r="B13" s="5"/>
    </row>
    <row r="14" spans="1:60" ht="15">
      <c r="A14" s="6" t="s">
        <v>58</v>
      </c>
      <c r="B14" s="5" t="s">
        <v>57</v>
      </c>
      <c r="C14" s="2"/>
      <c r="G14" s="2"/>
      <c r="I14" s="2"/>
      <c r="N14" s="2"/>
      <c r="R14" s="2"/>
      <c r="X14" s="2"/>
      <c r="AD14" s="2"/>
      <c r="AF14" s="2"/>
      <c r="AG14" s="2"/>
      <c r="BH14" s="1">
        <f aca="true" t="shared" si="1" ref="BH14:BH20">SUM(C14:BG14)</f>
        <v>0</v>
      </c>
    </row>
    <row r="15" spans="1:60" ht="15">
      <c r="A15" s="6" t="s">
        <v>56</v>
      </c>
      <c r="B15" s="5" t="s">
        <v>55</v>
      </c>
      <c r="C15" s="2"/>
      <c r="G15" s="2"/>
      <c r="I15" s="2"/>
      <c r="N15" s="2"/>
      <c r="R15" s="2"/>
      <c r="X15" s="2"/>
      <c r="AD15" s="2"/>
      <c r="AF15" s="2"/>
      <c r="AG15" s="2"/>
      <c r="BH15" s="1">
        <f t="shared" si="1"/>
        <v>0</v>
      </c>
    </row>
    <row r="16" spans="1:60" ht="15">
      <c r="A16" s="6" t="s">
        <v>54</v>
      </c>
      <c r="B16" s="5" t="s">
        <v>53</v>
      </c>
      <c r="V16" s="1">
        <v>10</v>
      </c>
      <c r="BH16" s="1">
        <f t="shared" si="1"/>
        <v>10</v>
      </c>
    </row>
    <row r="17" spans="1:60" ht="15">
      <c r="A17" s="6" t="s">
        <v>52</v>
      </c>
      <c r="B17" s="5" t="s">
        <v>51</v>
      </c>
      <c r="C17" s="1">
        <v>3</v>
      </c>
      <c r="D17" s="2">
        <v>2</v>
      </c>
      <c r="E17" s="2">
        <v>2</v>
      </c>
      <c r="F17" s="2"/>
      <c r="G17" s="1">
        <v>3</v>
      </c>
      <c r="J17" s="2"/>
      <c r="K17" s="2"/>
      <c r="L17" s="2"/>
      <c r="M17" s="2"/>
      <c r="N17" s="1">
        <v>3</v>
      </c>
      <c r="O17" s="2"/>
      <c r="P17" s="2">
        <v>2</v>
      </c>
      <c r="Q17" s="2">
        <v>2</v>
      </c>
      <c r="R17" s="1">
        <v>3</v>
      </c>
      <c r="S17" s="2">
        <v>1</v>
      </c>
      <c r="T17" s="2">
        <v>2</v>
      </c>
      <c r="U17" s="2">
        <v>2</v>
      </c>
      <c r="V17" s="2">
        <v>20</v>
      </c>
      <c r="W17" s="2">
        <v>2</v>
      </c>
      <c r="X17" s="2"/>
      <c r="Y17" s="2">
        <v>16</v>
      </c>
      <c r="Z17" s="2">
        <v>2</v>
      </c>
      <c r="AA17" s="2">
        <v>1</v>
      </c>
      <c r="AB17" s="2">
        <v>1</v>
      </c>
      <c r="AC17" s="2">
        <v>2</v>
      </c>
      <c r="AD17" s="1">
        <v>3</v>
      </c>
      <c r="AE17" s="2">
        <v>2</v>
      </c>
      <c r="AF17" s="1">
        <v>3</v>
      </c>
      <c r="AG17" s="1">
        <v>4</v>
      </c>
      <c r="AH17" s="2">
        <v>2</v>
      </c>
      <c r="AI17" s="2">
        <v>2</v>
      </c>
      <c r="AJ17" s="2">
        <v>4</v>
      </c>
      <c r="AK17" s="2">
        <v>1</v>
      </c>
      <c r="AL17" s="2">
        <v>1</v>
      </c>
      <c r="AM17" s="2">
        <v>1</v>
      </c>
      <c r="AN17" s="2">
        <v>2</v>
      </c>
      <c r="AO17" s="2">
        <v>1</v>
      </c>
      <c r="AP17" s="2">
        <v>1</v>
      </c>
      <c r="AQ17" s="2">
        <v>1</v>
      </c>
      <c r="AR17" s="2">
        <v>1</v>
      </c>
      <c r="AS17" s="2">
        <v>1</v>
      </c>
      <c r="AT17" s="2">
        <v>1</v>
      </c>
      <c r="AU17" s="2"/>
      <c r="AV17" s="2">
        <v>1</v>
      </c>
      <c r="AW17" s="2">
        <v>2</v>
      </c>
      <c r="AX17" s="2">
        <v>2</v>
      </c>
      <c r="AY17" s="2">
        <v>2</v>
      </c>
      <c r="AZ17" s="2">
        <v>2</v>
      </c>
      <c r="BA17" s="2">
        <v>2</v>
      </c>
      <c r="BB17" s="2">
        <v>2</v>
      </c>
      <c r="BC17" s="2">
        <v>2</v>
      </c>
      <c r="BD17" s="2">
        <v>2</v>
      </c>
      <c r="BE17" s="2">
        <v>2</v>
      </c>
      <c r="BF17" s="2"/>
      <c r="BG17" s="2"/>
      <c r="BH17" s="1">
        <f t="shared" si="1"/>
        <v>119</v>
      </c>
    </row>
    <row r="18" spans="1:60" ht="15">
      <c r="A18" s="6" t="s">
        <v>50</v>
      </c>
      <c r="B18" s="5" t="s">
        <v>155</v>
      </c>
      <c r="H18" s="1">
        <v>1</v>
      </c>
      <c r="V18" s="1">
        <v>1</v>
      </c>
      <c r="Y18" s="1">
        <v>1</v>
      </c>
      <c r="AJ18" s="1">
        <v>1</v>
      </c>
      <c r="AU18" s="1">
        <v>1</v>
      </c>
      <c r="BH18" s="1">
        <f t="shared" si="1"/>
        <v>5</v>
      </c>
    </row>
    <row r="19" spans="1:60" ht="15">
      <c r="A19" s="6" t="s">
        <v>49</v>
      </c>
      <c r="B19" s="5" t="s">
        <v>242</v>
      </c>
      <c r="V19" s="1">
        <v>1</v>
      </c>
      <c r="X19" s="2"/>
      <c r="Y19" s="1">
        <v>2</v>
      </c>
      <c r="AU19" s="1">
        <v>1</v>
      </c>
      <c r="BH19" s="1">
        <f t="shared" si="1"/>
        <v>4</v>
      </c>
    </row>
    <row r="20" spans="1:60" ht="15">
      <c r="A20" s="6" t="s">
        <v>47</v>
      </c>
      <c r="B20" s="5" t="s">
        <v>46</v>
      </c>
      <c r="X20" s="2"/>
      <c r="Y20" s="1">
        <v>16</v>
      </c>
      <c r="BH20" s="1">
        <f t="shared" si="1"/>
        <v>16</v>
      </c>
    </row>
    <row r="21" spans="1:2" ht="8.25" customHeight="1">
      <c r="A21" s="5"/>
      <c r="B21" s="5"/>
    </row>
    <row r="22" spans="1:2" ht="15">
      <c r="A22" s="7" t="s">
        <v>45</v>
      </c>
      <c r="B22" s="5"/>
    </row>
    <row r="23" spans="1:60" ht="15">
      <c r="A23" s="6" t="s">
        <v>44</v>
      </c>
      <c r="B23" s="5" t="s">
        <v>43</v>
      </c>
      <c r="C23" s="1">
        <v>2</v>
      </c>
      <c r="D23" s="2">
        <v>1</v>
      </c>
      <c r="E23" s="2">
        <v>1</v>
      </c>
      <c r="F23" s="2">
        <v>1</v>
      </c>
      <c r="G23" s="1">
        <v>2</v>
      </c>
      <c r="J23" s="2">
        <v>1</v>
      </c>
      <c r="K23" s="2">
        <v>1</v>
      </c>
      <c r="L23" s="2">
        <v>1</v>
      </c>
      <c r="M23" s="2">
        <v>1</v>
      </c>
      <c r="N23" s="1">
        <v>2</v>
      </c>
      <c r="O23" s="2">
        <v>1</v>
      </c>
      <c r="P23" s="2">
        <v>1</v>
      </c>
      <c r="Q23" s="2">
        <v>1</v>
      </c>
      <c r="R23" s="1">
        <v>2</v>
      </c>
      <c r="S23" s="2">
        <v>1</v>
      </c>
      <c r="T23" s="2">
        <v>1</v>
      </c>
      <c r="U23" s="2">
        <v>1</v>
      </c>
      <c r="W23" s="2">
        <v>1</v>
      </c>
      <c r="Z23" s="2">
        <v>1</v>
      </c>
      <c r="AA23" s="2">
        <v>1</v>
      </c>
      <c r="AB23" s="2">
        <v>1</v>
      </c>
      <c r="AC23" s="2">
        <v>1</v>
      </c>
      <c r="AD23" s="1">
        <v>2</v>
      </c>
      <c r="AE23" s="2">
        <v>1</v>
      </c>
      <c r="AF23" s="1">
        <v>2</v>
      </c>
      <c r="AG23" s="1">
        <v>2</v>
      </c>
      <c r="AH23" s="2">
        <v>1</v>
      </c>
      <c r="AI23" s="2">
        <v>1</v>
      </c>
      <c r="AJ23" s="2">
        <v>2</v>
      </c>
      <c r="AK23" s="2">
        <v>1</v>
      </c>
      <c r="AL23" s="2">
        <v>1</v>
      </c>
      <c r="AM23" s="2">
        <v>1</v>
      </c>
      <c r="AN23" s="2">
        <v>1</v>
      </c>
      <c r="AO23" s="2">
        <v>1</v>
      </c>
      <c r="AP23" s="2">
        <v>1</v>
      </c>
      <c r="AQ23" s="2">
        <v>1</v>
      </c>
      <c r="AR23" s="2">
        <v>1</v>
      </c>
      <c r="AS23" s="2">
        <v>1</v>
      </c>
      <c r="AT23" s="2">
        <v>1</v>
      </c>
      <c r="AU23" s="2">
        <v>1</v>
      </c>
      <c r="AV23" s="2">
        <v>1</v>
      </c>
      <c r="AW23" s="2">
        <v>1</v>
      </c>
      <c r="AX23" s="2">
        <v>1</v>
      </c>
      <c r="AY23" s="2">
        <v>1</v>
      </c>
      <c r="AZ23" s="2">
        <v>1</v>
      </c>
      <c r="BA23" s="2">
        <v>1</v>
      </c>
      <c r="BB23" s="2">
        <v>1</v>
      </c>
      <c r="BC23" s="2">
        <v>1</v>
      </c>
      <c r="BD23" s="2">
        <v>1</v>
      </c>
      <c r="BE23" s="2">
        <v>1</v>
      </c>
      <c r="BF23" s="2">
        <v>1</v>
      </c>
      <c r="BG23" s="2">
        <v>2</v>
      </c>
      <c r="BH23" s="1">
        <f aca="true" t="shared" si="2" ref="BH23:BH30">SUM(C23:BG23)</f>
        <v>61</v>
      </c>
    </row>
    <row r="24" spans="1:60" ht="15">
      <c r="A24" s="6" t="s">
        <v>42</v>
      </c>
      <c r="B24" s="5" t="s">
        <v>41</v>
      </c>
      <c r="V24" s="1">
        <v>2</v>
      </c>
      <c r="X24" s="2"/>
      <c r="BH24" s="1">
        <f t="shared" si="2"/>
        <v>2</v>
      </c>
    </row>
    <row r="25" spans="1:60" ht="15">
      <c r="A25" s="6" t="s">
        <v>40</v>
      </c>
      <c r="B25" s="5" t="s">
        <v>39</v>
      </c>
      <c r="C25" s="2">
        <v>3</v>
      </c>
      <c r="D25" s="2">
        <v>2</v>
      </c>
      <c r="E25" s="2">
        <v>2</v>
      </c>
      <c r="F25" s="2">
        <v>1</v>
      </c>
      <c r="G25" s="2">
        <v>3</v>
      </c>
      <c r="H25" s="2"/>
      <c r="I25" s="2"/>
      <c r="J25" s="2">
        <v>2</v>
      </c>
      <c r="K25" s="2">
        <v>1</v>
      </c>
      <c r="L25" s="2">
        <v>1</v>
      </c>
      <c r="M25" s="2">
        <v>1</v>
      </c>
      <c r="N25" s="2">
        <v>3</v>
      </c>
      <c r="O25" s="2">
        <v>1</v>
      </c>
      <c r="P25" s="2">
        <v>2</v>
      </c>
      <c r="Q25" s="2">
        <v>2</v>
      </c>
      <c r="R25" s="2">
        <v>3</v>
      </c>
      <c r="S25" s="2">
        <v>1</v>
      </c>
      <c r="T25" s="2">
        <v>2</v>
      </c>
      <c r="U25" s="2">
        <v>2</v>
      </c>
      <c r="W25" s="2">
        <v>2</v>
      </c>
      <c r="X25" s="2"/>
      <c r="Y25" s="2"/>
      <c r="Z25" s="2">
        <v>1</v>
      </c>
      <c r="AA25" s="2">
        <v>1</v>
      </c>
      <c r="AB25" s="2">
        <v>1</v>
      </c>
      <c r="AC25" s="2">
        <v>2</v>
      </c>
      <c r="AD25" s="2">
        <v>3</v>
      </c>
      <c r="AE25" s="2">
        <v>2</v>
      </c>
      <c r="AF25" s="2">
        <v>3</v>
      </c>
      <c r="AG25" s="2">
        <v>4</v>
      </c>
      <c r="AH25" s="2">
        <v>2</v>
      </c>
      <c r="AI25" s="2">
        <v>2</v>
      </c>
      <c r="AJ25" s="2">
        <v>4</v>
      </c>
      <c r="AK25" s="2">
        <v>1</v>
      </c>
      <c r="AL25" s="2">
        <v>1</v>
      </c>
      <c r="AM25" s="2">
        <v>1</v>
      </c>
      <c r="AN25" s="2">
        <v>2</v>
      </c>
      <c r="AO25" s="2">
        <v>1</v>
      </c>
      <c r="AP25" s="2">
        <v>1</v>
      </c>
      <c r="AQ25" s="2">
        <v>1</v>
      </c>
      <c r="AR25" s="2">
        <v>1</v>
      </c>
      <c r="AS25" s="2">
        <v>1</v>
      </c>
      <c r="AT25" s="2">
        <v>1</v>
      </c>
      <c r="AU25" s="2">
        <v>1</v>
      </c>
      <c r="AV25" s="2">
        <v>1</v>
      </c>
      <c r="AW25" s="2">
        <v>2</v>
      </c>
      <c r="AX25" s="2">
        <v>2</v>
      </c>
      <c r="AY25" s="2">
        <v>2</v>
      </c>
      <c r="AZ25" s="2">
        <v>2</v>
      </c>
      <c r="BA25" s="2">
        <v>2</v>
      </c>
      <c r="BB25" s="2">
        <v>2</v>
      </c>
      <c r="BC25" s="2">
        <v>2</v>
      </c>
      <c r="BD25" s="2">
        <v>2</v>
      </c>
      <c r="BE25" s="2">
        <v>2</v>
      </c>
      <c r="BF25" s="2">
        <v>1</v>
      </c>
      <c r="BG25" s="2">
        <v>1</v>
      </c>
      <c r="BH25" s="1">
        <f t="shared" si="2"/>
        <v>92</v>
      </c>
    </row>
    <row r="26" spans="1:60" ht="15">
      <c r="A26" s="6" t="s">
        <v>38</v>
      </c>
      <c r="B26" s="5" t="s">
        <v>243</v>
      </c>
      <c r="G26" s="2"/>
      <c r="I26" s="1">
        <v>7</v>
      </c>
      <c r="V26" s="1">
        <v>4</v>
      </c>
      <c r="W26" s="2"/>
      <c r="X26" s="2"/>
      <c r="AJ26" s="1">
        <v>8</v>
      </c>
      <c r="BH26" s="1">
        <f t="shared" si="2"/>
        <v>19</v>
      </c>
    </row>
    <row r="27" spans="1:60" ht="15">
      <c r="A27" s="6" t="s">
        <v>37</v>
      </c>
      <c r="B27" s="5" t="s">
        <v>36</v>
      </c>
      <c r="BH27" s="1">
        <f t="shared" si="2"/>
        <v>0</v>
      </c>
    </row>
    <row r="28" spans="1:60" ht="15">
      <c r="A28" s="6" t="s">
        <v>35</v>
      </c>
      <c r="B28" s="5" t="s">
        <v>232</v>
      </c>
      <c r="D28" s="1">
        <v>1</v>
      </c>
      <c r="E28" s="1">
        <v>1</v>
      </c>
      <c r="K28" s="1">
        <v>1</v>
      </c>
      <c r="L28" s="1">
        <v>1</v>
      </c>
      <c r="O28" s="1">
        <v>1</v>
      </c>
      <c r="S28" s="1">
        <v>1</v>
      </c>
      <c r="T28" s="1">
        <v>1</v>
      </c>
      <c r="V28" s="2">
        <v>1</v>
      </c>
      <c r="Z28" s="1">
        <v>1</v>
      </c>
      <c r="AA28" s="1">
        <v>1</v>
      </c>
      <c r="AB28" s="1">
        <v>1</v>
      </c>
      <c r="AC28" s="2">
        <v>1</v>
      </c>
      <c r="AE28" s="2">
        <v>1</v>
      </c>
      <c r="AK28" s="1">
        <v>1</v>
      </c>
      <c r="AL28" s="1">
        <v>1</v>
      </c>
      <c r="AM28" s="1">
        <v>1</v>
      </c>
      <c r="AN28" s="2">
        <v>1</v>
      </c>
      <c r="AO28" s="2">
        <v>1</v>
      </c>
      <c r="AQ28" s="2">
        <v>1</v>
      </c>
      <c r="AR28" s="2">
        <v>1</v>
      </c>
      <c r="AS28" s="2">
        <v>1</v>
      </c>
      <c r="AT28" s="2">
        <v>1</v>
      </c>
      <c r="AU28" s="2">
        <v>1</v>
      </c>
      <c r="AV28" s="2">
        <v>1</v>
      </c>
      <c r="AW28" s="2">
        <v>1</v>
      </c>
      <c r="AX28" s="2">
        <v>1</v>
      </c>
      <c r="AY28" s="2">
        <v>1</v>
      </c>
      <c r="AZ28" s="2">
        <v>1</v>
      </c>
      <c r="BA28" s="2">
        <v>1</v>
      </c>
      <c r="BB28" s="2">
        <v>1</v>
      </c>
      <c r="BC28" s="2">
        <v>1</v>
      </c>
      <c r="BD28" s="2">
        <v>1</v>
      </c>
      <c r="BE28" s="2">
        <v>1</v>
      </c>
      <c r="BF28" s="2">
        <v>1</v>
      </c>
      <c r="BG28" s="2">
        <v>1</v>
      </c>
      <c r="BH28" s="1">
        <f t="shared" si="2"/>
        <v>35</v>
      </c>
    </row>
    <row r="29" spans="1:60" ht="15">
      <c r="A29" s="6" t="s">
        <v>34</v>
      </c>
      <c r="B29" s="5" t="s">
        <v>33</v>
      </c>
      <c r="F29" s="1">
        <v>1</v>
      </c>
      <c r="M29" s="1">
        <v>2</v>
      </c>
      <c r="AU29" s="1">
        <v>1</v>
      </c>
      <c r="BG29" s="1">
        <v>1</v>
      </c>
      <c r="BH29" s="1">
        <f t="shared" si="2"/>
        <v>5</v>
      </c>
    </row>
    <row r="30" spans="1:60" ht="15">
      <c r="A30" s="6" t="s">
        <v>32</v>
      </c>
      <c r="B30" s="5" t="s">
        <v>31</v>
      </c>
      <c r="F30" s="1">
        <v>4</v>
      </c>
      <c r="H30" s="1">
        <v>32</v>
      </c>
      <c r="M30" s="1">
        <v>10</v>
      </c>
      <c r="AU30" s="1">
        <v>4</v>
      </c>
      <c r="BF30" s="1">
        <v>2</v>
      </c>
      <c r="BG30" s="1">
        <v>6</v>
      </c>
      <c r="BH30" s="1">
        <f t="shared" si="2"/>
        <v>58</v>
      </c>
    </row>
    <row r="31" spans="1:10" ht="7.5" customHeight="1">
      <c r="A31" s="5"/>
      <c r="B31" s="5"/>
      <c r="I31" s="2"/>
      <c r="J31" s="2"/>
    </row>
    <row r="32" spans="1:10" ht="15">
      <c r="A32" s="7" t="s">
        <v>30</v>
      </c>
      <c r="B32" s="5"/>
      <c r="I32" s="2"/>
      <c r="J32" s="2"/>
    </row>
    <row r="33" spans="1:60" ht="15">
      <c r="A33" s="6" t="s">
        <v>29</v>
      </c>
      <c r="B33" s="5" t="s">
        <v>238</v>
      </c>
      <c r="BH33" s="1">
        <f>SUM(C33:BG33)</f>
        <v>0</v>
      </c>
    </row>
    <row r="34" spans="1:60" ht="15">
      <c r="A34" s="6" t="s">
        <v>28</v>
      </c>
      <c r="B34" s="5" t="s">
        <v>27</v>
      </c>
      <c r="BH34" s="1">
        <f>SUM(C34:BG34)</f>
        <v>0</v>
      </c>
    </row>
    <row r="35" spans="1:60" ht="8.25" customHeight="1">
      <c r="A35" s="3"/>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3:60" ht="15">
      <c r="C36" s="1">
        <f aca="true" t="shared" si="3" ref="C36:AH36">SUM(C3:C35)</f>
        <v>36</v>
      </c>
      <c r="D36" s="1">
        <f t="shared" si="3"/>
        <v>20</v>
      </c>
      <c r="E36" s="1">
        <f t="shared" si="3"/>
        <v>20</v>
      </c>
      <c r="F36" s="1">
        <f t="shared" si="3"/>
        <v>19</v>
      </c>
      <c r="G36" s="1">
        <f t="shared" si="3"/>
        <v>37</v>
      </c>
      <c r="H36" s="1">
        <f t="shared" si="3"/>
        <v>39</v>
      </c>
      <c r="I36" s="1">
        <f t="shared" si="3"/>
        <v>7</v>
      </c>
      <c r="J36" s="1">
        <f t="shared" si="3"/>
        <v>19</v>
      </c>
      <c r="K36" s="1">
        <f t="shared" si="3"/>
        <v>8</v>
      </c>
      <c r="L36" s="1">
        <f t="shared" si="3"/>
        <v>8</v>
      </c>
      <c r="M36" s="1">
        <f t="shared" si="3"/>
        <v>26</v>
      </c>
      <c r="N36" s="1">
        <f t="shared" si="3"/>
        <v>32</v>
      </c>
      <c r="O36" s="1">
        <f t="shared" si="3"/>
        <v>8</v>
      </c>
      <c r="P36" s="1">
        <f t="shared" si="3"/>
        <v>20</v>
      </c>
      <c r="Q36" s="1">
        <f t="shared" si="3"/>
        <v>20</v>
      </c>
      <c r="R36" s="1">
        <f t="shared" si="3"/>
        <v>37</v>
      </c>
      <c r="S36" s="1">
        <f t="shared" si="3"/>
        <v>13</v>
      </c>
      <c r="T36" s="1">
        <f t="shared" si="3"/>
        <v>18</v>
      </c>
      <c r="U36" s="1">
        <f t="shared" si="3"/>
        <v>18</v>
      </c>
      <c r="V36" s="1">
        <f t="shared" si="3"/>
        <v>61</v>
      </c>
      <c r="W36" s="1">
        <f t="shared" si="3"/>
        <v>18</v>
      </c>
      <c r="X36" s="1">
        <f t="shared" si="3"/>
        <v>0</v>
      </c>
      <c r="Y36" s="1">
        <f t="shared" si="3"/>
        <v>41</v>
      </c>
      <c r="Z36" s="1">
        <f t="shared" si="3"/>
        <v>11</v>
      </c>
      <c r="AA36" s="1">
        <f t="shared" si="3"/>
        <v>12</v>
      </c>
      <c r="AB36" s="1">
        <f t="shared" si="3"/>
        <v>12</v>
      </c>
      <c r="AC36" s="1">
        <f t="shared" si="3"/>
        <v>22</v>
      </c>
      <c r="AD36" s="1">
        <f t="shared" si="3"/>
        <v>37</v>
      </c>
      <c r="AE36" s="1">
        <f t="shared" si="3"/>
        <v>19</v>
      </c>
      <c r="AF36" s="1">
        <f t="shared" si="3"/>
        <v>37</v>
      </c>
      <c r="AG36" s="1">
        <f t="shared" si="3"/>
        <v>44</v>
      </c>
      <c r="AH36" s="1">
        <f t="shared" si="3"/>
        <v>22</v>
      </c>
      <c r="AI36" s="1">
        <f aca="true" t="shared" si="4" ref="AI36:BH36">SUM(AI3:AI35)</f>
        <v>22</v>
      </c>
      <c r="AJ36" s="1">
        <f t="shared" si="4"/>
        <v>52</v>
      </c>
      <c r="AK36" s="1">
        <f t="shared" si="4"/>
        <v>13</v>
      </c>
      <c r="AL36" s="1">
        <f t="shared" si="4"/>
        <v>13</v>
      </c>
      <c r="AM36" s="1">
        <f t="shared" si="4"/>
        <v>13</v>
      </c>
      <c r="AN36" s="1">
        <f t="shared" si="4"/>
        <v>18</v>
      </c>
      <c r="AO36" s="1">
        <f t="shared" si="4"/>
        <v>13</v>
      </c>
      <c r="AP36" s="1">
        <f t="shared" si="4"/>
        <v>12</v>
      </c>
      <c r="AQ36" s="1">
        <f t="shared" si="4"/>
        <v>13</v>
      </c>
      <c r="AR36" s="1">
        <f t="shared" si="4"/>
        <v>13</v>
      </c>
      <c r="AS36" s="1">
        <f t="shared" si="4"/>
        <v>13</v>
      </c>
      <c r="AT36" s="1">
        <f t="shared" si="4"/>
        <v>13</v>
      </c>
      <c r="AU36" s="1">
        <f t="shared" si="4"/>
        <v>22</v>
      </c>
      <c r="AV36" s="1">
        <f t="shared" si="4"/>
        <v>13</v>
      </c>
      <c r="AW36" s="1">
        <f t="shared" si="4"/>
        <v>18</v>
      </c>
      <c r="AX36" s="1">
        <f t="shared" si="4"/>
        <v>18</v>
      </c>
      <c r="AY36" s="1">
        <f t="shared" si="4"/>
        <v>18</v>
      </c>
      <c r="AZ36" s="1">
        <f t="shared" si="4"/>
        <v>18</v>
      </c>
      <c r="BA36" s="1">
        <f t="shared" si="4"/>
        <v>18</v>
      </c>
      <c r="BB36" s="1">
        <f t="shared" si="4"/>
        <v>18</v>
      </c>
      <c r="BC36" s="1">
        <f t="shared" si="4"/>
        <v>18</v>
      </c>
      <c r="BD36" s="1">
        <f t="shared" si="4"/>
        <v>18</v>
      </c>
      <c r="BE36" s="1">
        <f t="shared" si="4"/>
        <v>18</v>
      </c>
      <c r="BF36" s="1">
        <f t="shared" si="4"/>
        <v>16</v>
      </c>
      <c r="BG36" s="1">
        <f t="shared" si="4"/>
        <v>26</v>
      </c>
      <c r="BH36" s="1">
        <f t="shared" si="4"/>
        <v>1188</v>
      </c>
    </row>
  </sheetData>
  <sheetProtection/>
  <printOptions gridLines="1"/>
  <pageMargins left="0.3937007874015748" right="0.2362204724409449" top="0.5511811023622047" bottom="0.35433070866141736" header="0.31496062992125984" footer="0.31496062992125984"/>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A1:D3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K10" sqref="K10"/>
    </sheetView>
  </sheetViews>
  <sheetFormatPr defaultColWidth="9.140625" defaultRowHeight="15"/>
  <cols>
    <col min="1" max="1" width="3.7109375" style="1" customWidth="1"/>
    <col min="2" max="2" width="18.421875" style="1" customWidth="1"/>
    <col min="3" max="3" width="4.7109375" style="1" customWidth="1"/>
    <col min="4" max="16384" width="9.140625" style="1" customWidth="1"/>
  </cols>
  <sheetData>
    <row r="1" ht="15">
      <c r="A1" s="9" t="s">
        <v>74</v>
      </c>
    </row>
    <row r="2" spans="2:4" ht="16.5" customHeight="1">
      <c r="B2" s="1" t="s">
        <v>267</v>
      </c>
      <c r="C2" s="1">
        <v>503</v>
      </c>
      <c r="D2" s="1" t="s">
        <v>72</v>
      </c>
    </row>
    <row r="3" spans="1:3" ht="15">
      <c r="A3" s="7" t="s">
        <v>71</v>
      </c>
      <c r="B3" s="5"/>
      <c r="C3" s="8"/>
    </row>
    <row r="4" spans="1:4" ht="15">
      <c r="A4" s="6" t="s">
        <v>70</v>
      </c>
      <c r="B4" s="5" t="s">
        <v>210</v>
      </c>
      <c r="C4" s="8"/>
      <c r="D4" s="1">
        <f aca="true" t="shared" si="0" ref="D4:D11">SUM(C4:C4)</f>
        <v>0</v>
      </c>
    </row>
    <row r="5" spans="1:4" ht="15">
      <c r="A5" s="6" t="s">
        <v>69</v>
      </c>
      <c r="B5" s="5" t="s">
        <v>68</v>
      </c>
      <c r="C5" s="8"/>
      <c r="D5" s="1">
        <f t="shared" si="0"/>
        <v>0</v>
      </c>
    </row>
    <row r="6" spans="1:4" ht="15">
      <c r="A6" s="6" t="s">
        <v>67</v>
      </c>
      <c r="B6" s="5" t="s">
        <v>66</v>
      </c>
      <c r="C6" s="8"/>
      <c r="D6" s="1">
        <f t="shared" si="0"/>
        <v>0</v>
      </c>
    </row>
    <row r="7" spans="1:4" ht="15">
      <c r="A7" s="6" t="s">
        <v>65</v>
      </c>
      <c r="B7" s="5" t="s">
        <v>64</v>
      </c>
      <c r="C7" s="8"/>
      <c r="D7" s="1">
        <f t="shared" si="0"/>
        <v>0</v>
      </c>
    </row>
    <row r="8" spans="1:4" ht="15">
      <c r="A8" s="6" t="s">
        <v>63</v>
      </c>
      <c r="B8" s="5" t="s">
        <v>239</v>
      </c>
      <c r="C8" s="8">
        <v>4</v>
      </c>
      <c r="D8" s="1">
        <f t="shared" si="0"/>
        <v>4</v>
      </c>
    </row>
    <row r="9" spans="1:4" ht="15">
      <c r="A9" s="6" t="s">
        <v>62</v>
      </c>
      <c r="B9" s="5" t="s">
        <v>240</v>
      </c>
      <c r="C9" s="8">
        <v>4</v>
      </c>
      <c r="D9" s="1">
        <f t="shared" si="0"/>
        <v>4</v>
      </c>
    </row>
    <row r="10" spans="1:4" ht="15">
      <c r="A10" s="6" t="s">
        <v>61</v>
      </c>
      <c r="B10" s="5" t="s">
        <v>241</v>
      </c>
      <c r="C10" s="8"/>
      <c r="D10" s="1">
        <f t="shared" si="0"/>
        <v>0</v>
      </c>
    </row>
    <row r="11" spans="1:4" ht="15">
      <c r="A11" s="6" t="s">
        <v>60</v>
      </c>
      <c r="B11" s="5" t="s">
        <v>222</v>
      </c>
      <c r="C11" s="8"/>
      <c r="D11" s="1">
        <f t="shared" si="0"/>
        <v>0</v>
      </c>
    </row>
    <row r="12" spans="1:3" ht="9" customHeight="1">
      <c r="A12" s="5"/>
      <c r="B12" s="5"/>
      <c r="C12" s="5"/>
    </row>
    <row r="13" spans="1:3" ht="15">
      <c r="A13" s="7" t="s">
        <v>59</v>
      </c>
      <c r="B13" s="5"/>
      <c r="C13" s="5"/>
    </row>
    <row r="14" spans="1:4" ht="15">
      <c r="A14" s="6" t="s">
        <v>58</v>
      </c>
      <c r="B14" s="5" t="s">
        <v>57</v>
      </c>
      <c r="C14" s="1">
        <v>1</v>
      </c>
      <c r="D14" s="1">
        <f aca="true" t="shared" si="1" ref="D14:D20">SUM(C14:C14)</f>
        <v>1</v>
      </c>
    </row>
    <row r="15" spans="1:4" ht="15">
      <c r="A15" s="6" t="s">
        <v>56</v>
      </c>
      <c r="B15" s="5" t="s">
        <v>55</v>
      </c>
      <c r="C15" s="1">
        <v>1</v>
      </c>
      <c r="D15" s="1">
        <f t="shared" si="1"/>
        <v>1</v>
      </c>
    </row>
    <row r="16" spans="1:4" ht="15">
      <c r="A16" s="6" t="s">
        <v>54</v>
      </c>
      <c r="B16" s="5" t="s">
        <v>53</v>
      </c>
      <c r="C16" s="1">
        <v>5</v>
      </c>
      <c r="D16" s="1">
        <f t="shared" si="1"/>
        <v>5</v>
      </c>
    </row>
    <row r="17" spans="1:4" ht="15">
      <c r="A17" s="6" t="s">
        <v>52</v>
      </c>
      <c r="B17" s="5" t="s">
        <v>51</v>
      </c>
      <c r="C17" s="2">
        <v>10</v>
      </c>
      <c r="D17" s="1">
        <f t="shared" si="1"/>
        <v>10</v>
      </c>
    </row>
    <row r="18" spans="1:4" ht="15">
      <c r="A18" s="6" t="s">
        <v>50</v>
      </c>
      <c r="B18" s="5" t="s">
        <v>155</v>
      </c>
      <c r="C18" s="1">
        <v>1</v>
      </c>
      <c r="D18" s="1">
        <f t="shared" si="1"/>
        <v>1</v>
      </c>
    </row>
    <row r="19" spans="1:4" ht="15">
      <c r="A19" s="6" t="s">
        <v>49</v>
      </c>
      <c r="B19" s="5" t="s">
        <v>242</v>
      </c>
      <c r="C19" s="1">
        <v>1</v>
      </c>
      <c r="D19" s="1">
        <f t="shared" si="1"/>
        <v>1</v>
      </c>
    </row>
    <row r="20" spans="1:4" ht="15">
      <c r="A20" s="6" t="s">
        <v>47</v>
      </c>
      <c r="B20" s="5" t="s">
        <v>46</v>
      </c>
      <c r="D20" s="1">
        <f t="shared" si="1"/>
        <v>0</v>
      </c>
    </row>
    <row r="21" spans="1:2" ht="6.75" customHeight="1">
      <c r="A21" s="5"/>
      <c r="B21" s="5"/>
    </row>
    <row r="22" spans="1:2" ht="15">
      <c r="A22" s="7" t="s">
        <v>45</v>
      </c>
      <c r="B22" s="5"/>
    </row>
    <row r="23" spans="1:4" ht="15">
      <c r="A23" s="6" t="s">
        <v>44</v>
      </c>
      <c r="B23" s="5" t="s">
        <v>43</v>
      </c>
      <c r="D23" s="1">
        <f aca="true" t="shared" si="2" ref="D23:D30">SUM(C23:C23)</f>
        <v>0</v>
      </c>
    </row>
    <row r="24" spans="1:4" ht="15">
      <c r="A24" s="6" t="s">
        <v>42</v>
      </c>
      <c r="B24" s="5" t="s">
        <v>41</v>
      </c>
      <c r="C24" s="1">
        <v>2</v>
      </c>
      <c r="D24" s="1">
        <f t="shared" si="2"/>
        <v>2</v>
      </c>
    </row>
    <row r="25" spans="1:4" ht="15">
      <c r="A25" s="6" t="s">
        <v>40</v>
      </c>
      <c r="B25" s="5" t="s">
        <v>39</v>
      </c>
      <c r="C25" s="1">
        <v>1</v>
      </c>
      <c r="D25" s="1">
        <f t="shared" si="2"/>
        <v>1</v>
      </c>
    </row>
    <row r="26" spans="1:4" ht="15">
      <c r="A26" s="6" t="s">
        <v>38</v>
      </c>
      <c r="B26" s="5" t="s">
        <v>243</v>
      </c>
      <c r="C26" s="1">
        <v>4</v>
      </c>
      <c r="D26" s="1">
        <f t="shared" si="2"/>
        <v>4</v>
      </c>
    </row>
    <row r="27" spans="1:4" ht="15">
      <c r="A27" s="6" t="s">
        <v>37</v>
      </c>
      <c r="B27" s="5" t="s">
        <v>36</v>
      </c>
      <c r="D27" s="1">
        <f t="shared" si="2"/>
        <v>0</v>
      </c>
    </row>
    <row r="28" spans="1:4" ht="15">
      <c r="A28" s="6" t="s">
        <v>35</v>
      </c>
      <c r="B28" s="5" t="s">
        <v>232</v>
      </c>
      <c r="D28" s="1">
        <f t="shared" si="2"/>
        <v>0</v>
      </c>
    </row>
    <row r="29" spans="1:4" ht="15">
      <c r="A29" s="6" t="s">
        <v>34</v>
      </c>
      <c r="B29" s="5" t="s">
        <v>33</v>
      </c>
      <c r="D29" s="1">
        <f t="shared" si="2"/>
        <v>0</v>
      </c>
    </row>
    <row r="30" spans="1:4" ht="15">
      <c r="A30" s="6" t="s">
        <v>32</v>
      </c>
      <c r="B30" s="5" t="s">
        <v>31</v>
      </c>
      <c r="D30" s="1">
        <f t="shared" si="2"/>
        <v>0</v>
      </c>
    </row>
    <row r="31" spans="1:2" ht="9" customHeight="1">
      <c r="A31" s="5"/>
      <c r="B31" s="5"/>
    </row>
    <row r="32" spans="1:2" ht="15">
      <c r="A32" s="7" t="s">
        <v>30</v>
      </c>
      <c r="B32" s="5"/>
    </row>
    <row r="33" spans="1:4" ht="15">
      <c r="A33" s="6" t="s">
        <v>29</v>
      </c>
      <c r="B33" s="5" t="s">
        <v>238</v>
      </c>
      <c r="C33" s="1">
        <v>16</v>
      </c>
      <c r="D33" s="1">
        <f>SUM(C33:C33)</f>
        <v>16</v>
      </c>
    </row>
    <row r="34" spans="1:4" ht="15">
      <c r="A34" s="6" t="s">
        <v>28</v>
      </c>
      <c r="B34" s="5" t="s">
        <v>27</v>
      </c>
      <c r="C34" s="2">
        <v>16</v>
      </c>
      <c r="D34" s="1">
        <f>SUM(C34:C34)</f>
        <v>16</v>
      </c>
    </row>
    <row r="35" spans="1:4" ht="6.75" customHeight="1">
      <c r="A35" s="3"/>
      <c r="B35" s="4"/>
      <c r="C35" s="3"/>
      <c r="D35" s="3"/>
    </row>
    <row r="36" spans="1:4" ht="15">
      <c r="A36" s="1" t="s">
        <v>72</v>
      </c>
      <c r="D36" s="2">
        <f>SUM(D4:D35)</f>
        <v>66</v>
      </c>
    </row>
  </sheetData>
  <sheetProtection/>
  <printOptions/>
  <pageMargins left="0.3937007874015748" right="0.2362204724409449"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michal.prokop</cp:lastModifiedBy>
  <cp:lastPrinted>2014-02-24T10:38:30Z</cp:lastPrinted>
  <dcterms:created xsi:type="dcterms:W3CDTF">2013-11-22T08:46:59Z</dcterms:created>
  <dcterms:modified xsi:type="dcterms:W3CDTF">2014-03-20T14:19:44Z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