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/>
  <mc:AlternateContent xmlns:mc="http://schemas.openxmlformats.org/markup-compatibility/2006">
    <mc:Choice Requires="x15">
      <x15ac:absPath xmlns:x15ac="http://schemas.microsoft.com/office/spreadsheetml/2010/11/ac" url="C:\Users\Tereza\Documents\01 PROPOS\195 Koleje Vesec\09 Rozpočet inves + neinves 170405\"/>
    </mc:Choice>
  </mc:AlternateContent>
  <bookViews>
    <workbookView xWindow="0" yWindow="0" windowWidth="15345" windowHeight="6705" tabRatio="897"/>
  </bookViews>
  <sheets>
    <sheet name="Titul" sheetId="10" r:id="rId1"/>
    <sheet name="BLOK A - NEINVESTIČNÍ" sheetId="4" r:id="rId2"/>
    <sheet name="BLOK A - INVESTIČNÍ" sheetId="3" r:id="rId3"/>
    <sheet name="BLOK B, C - NEINVESTIČNÍ " sheetId="7" r:id="rId4"/>
    <sheet name="BLOK B, C - INVESTIČNÍ " sheetId="6" r:id="rId5"/>
  </sheets>
  <definedNames>
    <definedName name="_xlnm.Print_Titles" localSheetId="2">'BLOK A - INVESTIČNÍ'!$13:$13</definedName>
    <definedName name="_xlnm.Print_Titles" localSheetId="1">'BLOK A - NEINVESTIČNÍ'!$13:$13</definedName>
    <definedName name="_xlnm.Print_Titles" localSheetId="4">'BLOK B, C - INVESTIČNÍ '!$13:$13</definedName>
    <definedName name="_xlnm.Print_Titles" localSheetId="3">'BLOK B, C - NEINVESTIČNÍ '!$13:$13</definedName>
    <definedName name="_xlnm.Print_Area" localSheetId="0">Titul!$A$1:$I$27</definedName>
  </definedNames>
  <calcPr calcId="171027"/>
</workbook>
</file>

<file path=xl/calcChain.xml><?xml version="1.0" encoding="utf-8"?>
<calcChain xmlns="http://schemas.openxmlformats.org/spreadsheetml/2006/main">
  <c r="BC264" i="7" l="1"/>
  <c r="BB264" i="7"/>
  <c r="BA264" i="7"/>
  <c r="AZ264" i="7"/>
  <c r="AY264" i="7"/>
  <c r="U264" i="7"/>
  <c r="U263" i="7" s="1"/>
  <c r="S264" i="7"/>
  <c r="S263" i="7" s="1"/>
  <c r="Q264" i="7"/>
  <c r="Q263" i="7" s="1"/>
  <c r="BE264" i="7"/>
  <c r="BE263" i="7" s="1"/>
  <c r="BC262" i="7"/>
  <c r="BB262" i="7"/>
  <c r="BA262" i="7"/>
  <c r="AZ262" i="7"/>
  <c r="U262" i="7"/>
  <c r="S262" i="7"/>
  <c r="Q262" i="7"/>
  <c r="BE262" i="7"/>
  <c r="AY262" i="7"/>
  <c r="BC260" i="7"/>
  <c r="BB260" i="7"/>
  <c r="BA260" i="7"/>
  <c r="AZ260" i="7"/>
  <c r="U260" i="7"/>
  <c r="S260" i="7"/>
  <c r="Q260" i="7"/>
  <c r="BE260" i="7"/>
  <c r="AY260" i="7"/>
  <c r="BC258" i="7"/>
  <c r="BB258" i="7"/>
  <c r="BA258" i="7"/>
  <c r="AZ258" i="7"/>
  <c r="U258" i="7"/>
  <c r="S258" i="7"/>
  <c r="Q258" i="7"/>
  <c r="BE258" i="7"/>
  <c r="AY258" i="7"/>
  <c r="BC256" i="7"/>
  <c r="BB256" i="7"/>
  <c r="BA256" i="7"/>
  <c r="AZ256" i="7"/>
  <c r="AY256" i="7"/>
  <c r="U256" i="7"/>
  <c r="S256" i="7"/>
  <c r="Q256" i="7"/>
  <c r="BE256" i="7"/>
  <c r="BC254" i="7"/>
  <c r="BB254" i="7"/>
  <c r="BA254" i="7"/>
  <c r="AZ254" i="7"/>
  <c r="U254" i="7"/>
  <c r="S254" i="7"/>
  <c r="Q254" i="7"/>
  <c r="BE254" i="7"/>
  <c r="AY254" i="7"/>
  <c r="BC252" i="7"/>
  <c r="BB252" i="7"/>
  <c r="BA252" i="7"/>
  <c r="AZ252" i="7"/>
  <c r="U252" i="7"/>
  <c r="S252" i="7"/>
  <c r="Q252" i="7"/>
  <c r="BE252" i="7"/>
  <c r="AY252" i="7"/>
  <c r="BC250" i="7"/>
  <c r="BB250" i="7"/>
  <c r="BA250" i="7"/>
  <c r="AZ250" i="7"/>
  <c r="U250" i="7"/>
  <c r="S250" i="7"/>
  <c r="Q250" i="7"/>
  <c r="BE250" i="7"/>
  <c r="AY250" i="7"/>
  <c r="BC248" i="7"/>
  <c r="BB248" i="7"/>
  <c r="BA248" i="7"/>
  <c r="AZ248" i="7"/>
  <c r="AY248" i="7"/>
  <c r="U248" i="7"/>
  <c r="S248" i="7"/>
  <c r="Q248" i="7"/>
  <c r="BE248" i="7"/>
  <c r="BC246" i="7"/>
  <c r="BB246" i="7"/>
  <c r="BA246" i="7"/>
  <c r="AZ246" i="7"/>
  <c r="U246" i="7"/>
  <c r="S246" i="7"/>
  <c r="Q246" i="7"/>
  <c r="BE246" i="7"/>
  <c r="AY246" i="7"/>
  <c r="BC245" i="7"/>
  <c r="BB245" i="7"/>
  <c r="BA245" i="7"/>
  <c r="AZ245" i="7"/>
  <c r="U245" i="7"/>
  <c r="S245" i="7"/>
  <c r="Q245" i="7"/>
  <c r="BE245" i="7"/>
  <c r="AY245" i="7"/>
  <c r="BC243" i="7"/>
  <c r="BB243" i="7"/>
  <c r="BA243" i="7"/>
  <c r="AZ243" i="7"/>
  <c r="U243" i="7"/>
  <c r="S243" i="7"/>
  <c r="Q243" i="7"/>
  <c r="BE243" i="7"/>
  <c r="AY243" i="7"/>
  <c r="BC241" i="7"/>
  <c r="BB241" i="7"/>
  <c r="BA241" i="7"/>
  <c r="AZ241" i="7"/>
  <c r="AY241" i="7"/>
  <c r="U241" i="7"/>
  <c r="S241" i="7"/>
  <c r="Q241" i="7"/>
  <c r="BE241" i="7"/>
  <c r="BC239" i="7"/>
  <c r="BB239" i="7"/>
  <c r="BA239" i="7"/>
  <c r="AZ239" i="7"/>
  <c r="U239" i="7"/>
  <c r="S239" i="7"/>
  <c r="Q239" i="7"/>
  <c r="BE239" i="7"/>
  <c r="AY239" i="7"/>
  <c r="BC235" i="7"/>
  <c r="BB235" i="7"/>
  <c r="BA235" i="7"/>
  <c r="AZ235" i="7"/>
  <c r="U235" i="7"/>
  <c r="S235" i="7"/>
  <c r="Q235" i="7"/>
  <c r="BE235" i="7"/>
  <c r="AY235" i="7"/>
  <c r="BC231" i="7"/>
  <c r="BB231" i="7"/>
  <c r="BA231" i="7"/>
  <c r="AZ231" i="7"/>
  <c r="U231" i="7"/>
  <c r="S231" i="7"/>
  <c r="Q231" i="7"/>
  <c r="BE231" i="7"/>
  <c r="AY231" i="7"/>
  <c r="BC227" i="7"/>
  <c r="BB227" i="7"/>
  <c r="BA227" i="7"/>
  <c r="AZ227" i="7"/>
  <c r="AY227" i="7"/>
  <c r="U227" i="7"/>
  <c r="S227" i="7"/>
  <c r="Q227" i="7"/>
  <c r="BE227" i="7"/>
  <c r="BC226" i="7"/>
  <c r="BB226" i="7"/>
  <c r="BA226" i="7"/>
  <c r="AZ226" i="7"/>
  <c r="U226" i="7"/>
  <c r="S226" i="7"/>
  <c r="Q226" i="7"/>
  <c r="BE226" i="7"/>
  <c r="AY226" i="7"/>
  <c r="BC222" i="7"/>
  <c r="BB222" i="7"/>
  <c r="BA222" i="7"/>
  <c r="AZ222" i="7"/>
  <c r="U222" i="7"/>
  <c r="S222" i="7"/>
  <c r="Q222" i="7"/>
  <c r="BE222" i="7"/>
  <c r="AY222" i="7"/>
  <c r="BC221" i="7"/>
  <c r="BB221" i="7"/>
  <c r="BA221" i="7"/>
  <c r="AZ221" i="7"/>
  <c r="U221" i="7"/>
  <c r="S221" i="7"/>
  <c r="Q221" i="7"/>
  <c r="BE221" i="7"/>
  <c r="AY221" i="7"/>
  <c r="BC219" i="7"/>
  <c r="BB219" i="7"/>
  <c r="BA219" i="7"/>
  <c r="AZ219" i="7"/>
  <c r="U219" i="7"/>
  <c r="S219" i="7"/>
  <c r="Q219" i="7"/>
  <c r="BE219" i="7"/>
  <c r="AY219" i="7"/>
  <c r="BC215" i="7"/>
  <c r="BB215" i="7"/>
  <c r="BA215" i="7"/>
  <c r="AZ215" i="7"/>
  <c r="U215" i="7"/>
  <c r="S215" i="7"/>
  <c r="Q215" i="7"/>
  <c r="BE215" i="7"/>
  <c r="AY215" i="7"/>
  <c r="BC213" i="7"/>
  <c r="BB213" i="7"/>
  <c r="BA213" i="7"/>
  <c r="AZ213" i="7"/>
  <c r="U213" i="7"/>
  <c r="S213" i="7"/>
  <c r="Q213" i="7"/>
  <c r="BE213" i="7"/>
  <c r="AY213" i="7"/>
  <c r="BC209" i="7"/>
  <c r="BB209" i="7"/>
  <c r="BA209" i="7"/>
  <c r="AZ209" i="7"/>
  <c r="AY209" i="7"/>
  <c r="U209" i="7"/>
  <c r="S209" i="7"/>
  <c r="Q209" i="7"/>
  <c r="BE209" i="7"/>
  <c r="BC206" i="7"/>
  <c r="BB206" i="7"/>
  <c r="BA206" i="7"/>
  <c r="AZ206" i="7"/>
  <c r="U206" i="7"/>
  <c r="S206" i="7"/>
  <c r="Q206" i="7"/>
  <c r="BE206" i="7"/>
  <c r="AY206" i="7"/>
  <c r="BC171" i="7"/>
  <c r="BB171" i="7"/>
  <c r="BA171" i="7"/>
  <c r="AZ171" i="7"/>
  <c r="U171" i="7"/>
  <c r="S171" i="7"/>
  <c r="Q171" i="7"/>
  <c r="BE171" i="7"/>
  <c r="AY171" i="7"/>
  <c r="BC167" i="7"/>
  <c r="BB167" i="7"/>
  <c r="BA167" i="7"/>
  <c r="AZ167" i="7"/>
  <c r="U167" i="7"/>
  <c r="S167" i="7"/>
  <c r="Q167" i="7"/>
  <c r="BE167" i="7"/>
  <c r="AY167" i="7"/>
  <c r="BC163" i="7"/>
  <c r="BB163" i="7"/>
  <c r="BA163" i="7"/>
  <c r="AZ163" i="7"/>
  <c r="AY163" i="7"/>
  <c r="U163" i="7"/>
  <c r="S163" i="7"/>
  <c r="Q163" i="7"/>
  <c r="BE163" i="7"/>
  <c r="BC159" i="7"/>
  <c r="BB159" i="7"/>
  <c r="BA159" i="7"/>
  <c r="AZ159" i="7"/>
  <c r="U159" i="7"/>
  <c r="S159" i="7"/>
  <c r="Q159" i="7"/>
  <c r="BE159" i="7"/>
  <c r="AY159" i="7"/>
  <c r="BC150" i="7"/>
  <c r="BB150" i="7"/>
  <c r="BA150" i="7"/>
  <c r="AZ150" i="7"/>
  <c r="U150" i="7"/>
  <c r="S150" i="7"/>
  <c r="Q150" i="7"/>
  <c r="BE150" i="7"/>
  <c r="AY150" i="7"/>
  <c r="BC148" i="7"/>
  <c r="BB148" i="7"/>
  <c r="BA148" i="7"/>
  <c r="AZ148" i="7"/>
  <c r="U148" i="7"/>
  <c r="S148" i="7"/>
  <c r="Q148" i="7"/>
  <c r="BE148" i="7"/>
  <c r="AY148" i="7"/>
  <c r="BC144" i="7"/>
  <c r="BB144" i="7"/>
  <c r="BA144" i="7"/>
  <c r="AZ144" i="7"/>
  <c r="AY144" i="7"/>
  <c r="U144" i="7"/>
  <c r="S144" i="7"/>
  <c r="Q144" i="7"/>
  <c r="BE144" i="7"/>
  <c r="BE143" i="7" s="1"/>
  <c r="BC141" i="7"/>
  <c r="BB141" i="7"/>
  <c r="BA141" i="7"/>
  <c r="AZ141" i="7"/>
  <c r="AY141" i="7"/>
  <c r="U141" i="7"/>
  <c r="U140" i="7" s="1"/>
  <c r="S141" i="7"/>
  <c r="S140" i="7" s="1"/>
  <c r="Q141" i="7"/>
  <c r="Q140" i="7" s="1"/>
  <c r="BE141" i="7"/>
  <c r="BE140" i="7" s="1"/>
  <c r="BC138" i="7"/>
  <c r="BB138" i="7"/>
  <c r="BA138" i="7"/>
  <c r="AZ138" i="7"/>
  <c r="U138" i="7"/>
  <c r="S138" i="7"/>
  <c r="Q138" i="7"/>
  <c r="BE138" i="7"/>
  <c r="AY138" i="7"/>
  <c r="BC137" i="7"/>
  <c r="BB137" i="7"/>
  <c r="BA137" i="7"/>
  <c r="AZ137" i="7"/>
  <c r="U137" i="7"/>
  <c r="S137" i="7"/>
  <c r="Q137" i="7"/>
  <c r="BE137" i="7"/>
  <c r="AY137" i="7"/>
  <c r="BC133" i="7"/>
  <c r="BB133" i="7"/>
  <c r="BA133" i="7"/>
  <c r="AZ133" i="7"/>
  <c r="U133" i="7"/>
  <c r="S133" i="7"/>
  <c r="Q133" i="7"/>
  <c r="BE133" i="7"/>
  <c r="AY133" i="7"/>
  <c r="BC132" i="7"/>
  <c r="BB132" i="7"/>
  <c r="BA132" i="7"/>
  <c r="AZ132" i="7"/>
  <c r="AY132" i="7"/>
  <c r="U132" i="7"/>
  <c r="S132" i="7"/>
  <c r="Q132" i="7"/>
  <c r="BE132" i="7"/>
  <c r="BC131" i="7"/>
  <c r="BB131" i="7"/>
  <c r="BA131" i="7"/>
  <c r="AZ131" i="7"/>
  <c r="U131" i="7"/>
  <c r="S131" i="7"/>
  <c r="Q131" i="7"/>
  <c r="BE131" i="7"/>
  <c r="AY131" i="7"/>
  <c r="BC130" i="7"/>
  <c r="BB130" i="7"/>
  <c r="BA130" i="7"/>
  <c r="AZ130" i="7"/>
  <c r="U130" i="7"/>
  <c r="S130" i="7"/>
  <c r="Q130" i="7"/>
  <c r="BE130" i="7"/>
  <c r="AY130" i="7"/>
  <c r="BC127" i="7"/>
  <c r="BB127" i="7"/>
  <c r="BA127" i="7"/>
  <c r="AZ127" i="7"/>
  <c r="U127" i="7"/>
  <c r="S127" i="7"/>
  <c r="Q127" i="7"/>
  <c r="BE127" i="7"/>
  <c r="AY127" i="7"/>
  <c r="BC126" i="7"/>
  <c r="BB126" i="7"/>
  <c r="BA126" i="7"/>
  <c r="AZ126" i="7"/>
  <c r="U126" i="7"/>
  <c r="S126" i="7"/>
  <c r="Q126" i="7"/>
  <c r="BE126" i="7"/>
  <c r="AY126" i="7"/>
  <c r="BC125" i="7"/>
  <c r="BB125" i="7"/>
  <c r="BA125" i="7"/>
  <c r="AZ125" i="7"/>
  <c r="AY125" i="7"/>
  <c r="U125" i="7"/>
  <c r="S125" i="7"/>
  <c r="Q125" i="7"/>
  <c r="BE125" i="7"/>
  <c r="BC124" i="7"/>
  <c r="BB124" i="7"/>
  <c r="BA124" i="7"/>
  <c r="AZ124" i="7"/>
  <c r="U124" i="7"/>
  <c r="S124" i="7"/>
  <c r="Q124" i="7"/>
  <c r="BE124" i="7"/>
  <c r="AY124" i="7"/>
  <c r="BC122" i="7"/>
  <c r="BB122" i="7"/>
  <c r="BA122" i="7"/>
  <c r="AZ122" i="7"/>
  <c r="U122" i="7"/>
  <c r="S122" i="7"/>
  <c r="Q122" i="7"/>
  <c r="BE122" i="7"/>
  <c r="AY122" i="7"/>
  <c r="BC108" i="7"/>
  <c r="BB108" i="7"/>
  <c r="BA108" i="7"/>
  <c r="AZ108" i="7"/>
  <c r="U108" i="7"/>
  <c r="S108" i="7"/>
  <c r="Q108" i="7"/>
  <c r="BE108" i="7"/>
  <c r="AY108" i="7"/>
  <c r="BC106" i="7"/>
  <c r="BB106" i="7"/>
  <c r="BA106" i="7"/>
  <c r="AZ106" i="7"/>
  <c r="AY106" i="7"/>
  <c r="U106" i="7"/>
  <c r="S106" i="7"/>
  <c r="Q106" i="7"/>
  <c r="BE106" i="7"/>
  <c r="BC89" i="7"/>
  <c r="BB89" i="7"/>
  <c r="BA89" i="7"/>
  <c r="AZ89" i="7"/>
  <c r="U89" i="7"/>
  <c r="S89" i="7"/>
  <c r="Q89" i="7"/>
  <c r="BE89" i="7"/>
  <c r="AY89" i="7"/>
  <c r="BC85" i="7"/>
  <c r="BB85" i="7"/>
  <c r="BA85" i="7"/>
  <c r="AZ85" i="7"/>
  <c r="U85" i="7"/>
  <c r="S85" i="7"/>
  <c r="Q85" i="7"/>
  <c r="BE85" i="7"/>
  <c r="AY85" i="7"/>
  <c r="BC71" i="7"/>
  <c r="BB71" i="7"/>
  <c r="BA71" i="7"/>
  <c r="AZ71" i="7"/>
  <c r="U71" i="7"/>
  <c r="S71" i="7"/>
  <c r="Q71" i="7"/>
  <c r="BE71" i="7"/>
  <c r="AY71" i="7"/>
  <c r="BC66" i="7"/>
  <c r="BB66" i="7"/>
  <c r="BA66" i="7"/>
  <c r="AZ66" i="7"/>
  <c r="AY66" i="7"/>
  <c r="U66" i="7"/>
  <c r="S66" i="7"/>
  <c r="Q66" i="7"/>
  <c r="BE66" i="7"/>
  <c r="BC62" i="7"/>
  <c r="BB62" i="7"/>
  <c r="BA62" i="7"/>
  <c r="AZ62" i="7"/>
  <c r="U62" i="7"/>
  <c r="S62" i="7"/>
  <c r="Q62" i="7"/>
  <c r="BE62" i="7"/>
  <c r="AY62" i="7"/>
  <c r="BC58" i="7"/>
  <c r="BB58" i="7"/>
  <c r="BA58" i="7"/>
  <c r="AZ58" i="7"/>
  <c r="U58" i="7"/>
  <c r="S58" i="7"/>
  <c r="Q58" i="7"/>
  <c r="BE58" i="7"/>
  <c r="AY58" i="7"/>
  <c r="BC35" i="7"/>
  <c r="BB35" i="7"/>
  <c r="BA35" i="7"/>
  <c r="AZ35" i="7"/>
  <c r="U35" i="7"/>
  <c r="S35" i="7"/>
  <c r="Q35" i="7"/>
  <c r="BE35" i="7"/>
  <c r="AY35" i="7"/>
  <c r="BC30" i="7"/>
  <c r="BB30" i="7"/>
  <c r="BA30" i="7"/>
  <c r="AZ30" i="7"/>
  <c r="AY30" i="7"/>
  <c r="U30" i="7"/>
  <c r="S30" i="7"/>
  <c r="S29" i="7" s="1"/>
  <c r="Q30" i="7"/>
  <c r="BE30" i="7"/>
  <c r="BC27" i="7"/>
  <c r="BB27" i="7"/>
  <c r="BA27" i="7"/>
  <c r="AZ27" i="7"/>
  <c r="AY27" i="7"/>
  <c r="U27" i="7"/>
  <c r="S27" i="7"/>
  <c r="Q27" i="7"/>
  <c r="BE27" i="7"/>
  <c r="BC22" i="7"/>
  <c r="BB22" i="7"/>
  <c r="BA22" i="7"/>
  <c r="AZ22" i="7"/>
  <c r="U22" i="7"/>
  <c r="U21" i="7" s="1"/>
  <c r="S22" i="7"/>
  <c r="Q22" i="7"/>
  <c r="Q21" i="7" s="1"/>
  <c r="BE22" i="7"/>
  <c r="BE21" i="7" s="1"/>
  <c r="AY22" i="7"/>
  <c r="BC17" i="7"/>
  <c r="BB17" i="7"/>
  <c r="BA17" i="7"/>
  <c r="AZ17" i="7"/>
  <c r="U17" i="7"/>
  <c r="U16" i="7" s="1"/>
  <c r="S17" i="7"/>
  <c r="S16" i="7" s="1"/>
  <c r="Q17" i="7"/>
  <c r="Q16" i="7" s="1"/>
  <c r="BE17" i="7"/>
  <c r="BE16" i="7" s="1"/>
  <c r="AY17" i="7"/>
  <c r="BC1228" i="6"/>
  <c r="BB1228" i="6"/>
  <c r="BA1228" i="6"/>
  <c r="AZ1228" i="6"/>
  <c r="U1228" i="6"/>
  <c r="U1227" i="6" s="1"/>
  <c r="S1228" i="6"/>
  <c r="S1227" i="6" s="1"/>
  <c r="Q1228" i="6"/>
  <c r="Q1227" i="6" s="1"/>
  <c r="BE1228" i="6"/>
  <c r="BE1227" i="6" s="1"/>
  <c r="AY1228" i="6"/>
  <c r="BC1226" i="6"/>
  <c r="BB1226" i="6"/>
  <c r="BA1226" i="6"/>
  <c r="AZ1226" i="6"/>
  <c r="U1226" i="6"/>
  <c r="S1226" i="6"/>
  <c r="Q1226" i="6"/>
  <c r="BE1226" i="6"/>
  <c r="AY1226" i="6"/>
  <c r="BC1222" i="6"/>
  <c r="BB1222" i="6"/>
  <c r="BA1222" i="6"/>
  <c r="AZ1222" i="6"/>
  <c r="U1222" i="6"/>
  <c r="S1222" i="6"/>
  <c r="Q1222" i="6"/>
  <c r="BE1222" i="6"/>
  <c r="AY1222" i="6"/>
  <c r="BC1207" i="6"/>
  <c r="BB1207" i="6"/>
  <c r="BA1207" i="6"/>
  <c r="AZ1207" i="6"/>
  <c r="U1207" i="6"/>
  <c r="S1207" i="6"/>
  <c r="Q1207" i="6"/>
  <c r="BE1207" i="6"/>
  <c r="AY1207" i="6"/>
  <c r="BC1192" i="6"/>
  <c r="BB1192" i="6"/>
  <c r="BA1192" i="6"/>
  <c r="AZ1192" i="6"/>
  <c r="U1192" i="6"/>
  <c r="S1192" i="6"/>
  <c r="Q1192" i="6"/>
  <c r="BE1192" i="6"/>
  <c r="AY1192" i="6"/>
  <c r="BC1184" i="6"/>
  <c r="BB1184" i="6"/>
  <c r="BA1184" i="6"/>
  <c r="AZ1184" i="6"/>
  <c r="U1184" i="6"/>
  <c r="S1184" i="6"/>
  <c r="Q1184" i="6"/>
  <c r="BE1184" i="6"/>
  <c r="AY1184" i="6"/>
  <c r="BC1182" i="6"/>
  <c r="BB1182" i="6"/>
  <c r="BA1182" i="6"/>
  <c r="AZ1182" i="6"/>
  <c r="AY1182" i="6"/>
  <c r="U1182" i="6"/>
  <c r="S1182" i="6"/>
  <c r="Q1182" i="6"/>
  <c r="BE1182" i="6"/>
  <c r="BC1176" i="6"/>
  <c r="BB1176" i="6"/>
  <c r="BA1176" i="6"/>
  <c r="AZ1176" i="6"/>
  <c r="U1176" i="6"/>
  <c r="S1176" i="6"/>
  <c r="Q1176" i="6"/>
  <c r="BE1176" i="6"/>
  <c r="AY1176" i="6"/>
  <c r="BC1169" i="6"/>
  <c r="BB1169" i="6"/>
  <c r="BA1169" i="6"/>
  <c r="AZ1169" i="6"/>
  <c r="U1169" i="6"/>
  <c r="S1169" i="6"/>
  <c r="Q1169" i="6"/>
  <c r="BE1169" i="6"/>
  <c r="AY1169" i="6"/>
  <c r="BC1162" i="6"/>
  <c r="BB1162" i="6"/>
  <c r="BA1162" i="6"/>
  <c r="AZ1162" i="6"/>
  <c r="U1162" i="6"/>
  <c r="S1162" i="6"/>
  <c r="Q1162" i="6"/>
  <c r="BE1162" i="6"/>
  <c r="AY1162" i="6"/>
  <c r="BC1144" i="6"/>
  <c r="BB1144" i="6"/>
  <c r="BA1144" i="6"/>
  <c r="AZ1144" i="6"/>
  <c r="AY1144" i="6"/>
  <c r="U1144" i="6"/>
  <c r="S1144" i="6"/>
  <c r="Q1144" i="6"/>
  <c r="BE1144" i="6"/>
  <c r="BC1111" i="6"/>
  <c r="BB1111" i="6"/>
  <c r="BA1111" i="6"/>
  <c r="AZ1111" i="6"/>
  <c r="U1111" i="6"/>
  <c r="S1111" i="6"/>
  <c r="Q1111" i="6"/>
  <c r="BE1111" i="6"/>
  <c r="AY1111" i="6"/>
  <c r="BC1103" i="6"/>
  <c r="BB1103" i="6"/>
  <c r="BA1103" i="6"/>
  <c r="AZ1103" i="6"/>
  <c r="U1103" i="6"/>
  <c r="S1103" i="6"/>
  <c r="Q1103" i="6"/>
  <c r="BE1103" i="6"/>
  <c r="AY1103" i="6"/>
  <c r="BC1096" i="6"/>
  <c r="BB1096" i="6"/>
  <c r="BA1096" i="6"/>
  <c r="AZ1096" i="6"/>
  <c r="U1096" i="6"/>
  <c r="S1096" i="6"/>
  <c r="Q1096" i="6"/>
  <c r="BE1096" i="6"/>
  <c r="AY1096" i="6"/>
  <c r="BC1072" i="6"/>
  <c r="BB1072" i="6"/>
  <c r="BA1072" i="6"/>
  <c r="AZ1072" i="6"/>
  <c r="AY1072" i="6"/>
  <c r="U1072" i="6"/>
  <c r="S1072" i="6"/>
  <c r="Q1072" i="6"/>
  <c r="BE1072" i="6"/>
  <c r="BC1070" i="6"/>
  <c r="BB1070" i="6"/>
  <c r="BA1070" i="6"/>
  <c r="AZ1070" i="6"/>
  <c r="U1070" i="6"/>
  <c r="S1070" i="6"/>
  <c r="Q1070" i="6"/>
  <c r="BE1070" i="6"/>
  <c r="AY1070" i="6"/>
  <c r="BC1063" i="6"/>
  <c r="BB1063" i="6"/>
  <c r="BA1063" i="6"/>
  <c r="AZ1063" i="6"/>
  <c r="U1063" i="6"/>
  <c r="S1063" i="6"/>
  <c r="Q1063" i="6"/>
  <c r="BE1063" i="6"/>
  <c r="AY1063" i="6"/>
  <c r="BC1025" i="6"/>
  <c r="BB1025" i="6"/>
  <c r="BA1025" i="6"/>
  <c r="AZ1025" i="6"/>
  <c r="U1025" i="6"/>
  <c r="S1025" i="6"/>
  <c r="Q1025" i="6"/>
  <c r="BE1025" i="6"/>
  <c r="AY1025" i="6"/>
  <c r="BC1018" i="6"/>
  <c r="BB1018" i="6"/>
  <c r="BA1018" i="6"/>
  <c r="AZ1018" i="6"/>
  <c r="U1018" i="6"/>
  <c r="S1018" i="6"/>
  <c r="Q1018" i="6"/>
  <c r="BE1018" i="6"/>
  <c r="AY1018" i="6"/>
  <c r="BC980" i="6"/>
  <c r="BB980" i="6"/>
  <c r="BA980" i="6"/>
  <c r="AZ980" i="6"/>
  <c r="AY980" i="6"/>
  <c r="U980" i="6"/>
  <c r="S980" i="6"/>
  <c r="Q980" i="6"/>
  <c r="BE980" i="6"/>
  <c r="BE979" i="6" s="1"/>
  <c r="BC978" i="6"/>
  <c r="BB978" i="6"/>
  <c r="BA978" i="6"/>
  <c r="AZ978" i="6"/>
  <c r="U978" i="6"/>
  <c r="S978" i="6"/>
  <c r="Q978" i="6"/>
  <c r="BE978" i="6"/>
  <c r="AY978" i="6"/>
  <c r="BC966" i="6"/>
  <c r="BB966" i="6"/>
  <c r="BA966" i="6"/>
  <c r="AZ966" i="6"/>
  <c r="U966" i="6"/>
  <c r="S966" i="6"/>
  <c r="Q966" i="6"/>
  <c r="BE966" i="6"/>
  <c r="AY966" i="6"/>
  <c r="BC959" i="6"/>
  <c r="BB959" i="6"/>
  <c r="BA959" i="6"/>
  <c r="AZ959" i="6"/>
  <c r="U959" i="6"/>
  <c r="S959" i="6"/>
  <c r="Q959" i="6"/>
  <c r="BE959" i="6"/>
  <c r="AY959" i="6"/>
  <c r="BC950" i="6"/>
  <c r="BB950" i="6"/>
  <c r="BA950" i="6"/>
  <c r="AZ950" i="6"/>
  <c r="AY950" i="6"/>
  <c r="U950" i="6"/>
  <c r="S950" i="6"/>
  <c r="Q950" i="6"/>
  <c r="BE950" i="6"/>
  <c r="BC944" i="6"/>
  <c r="BB944" i="6"/>
  <c r="BA944" i="6"/>
  <c r="AZ944" i="6"/>
  <c r="U944" i="6"/>
  <c r="S944" i="6"/>
  <c r="Q944" i="6"/>
  <c r="BE944" i="6"/>
  <c r="AY944" i="6"/>
  <c r="BC937" i="6"/>
  <c r="BB937" i="6"/>
  <c r="BA937" i="6"/>
  <c r="AZ937" i="6"/>
  <c r="U937" i="6"/>
  <c r="S937" i="6"/>
  <c r="Q937" i="6"/>
  <c r="BE937" i="6"/>
  <c r="AY937" i="6"/>
  <c r="BC934" i="6"/>
  <c r="BB934" i="6"/>
  <c r="BA934" i="6"/>
  <c r="AZ934" i="6"/>
  <c r="U934" i="6"/>
  <c r="U933" i="6" s="1"/>
  <c r="S934" i="6"/>
  <c r="S933" i="6" s="1"/>
  <c r="Q934" i="6"/>
  <c r="Q933" i="6" s="1"/>
  <c r="BE934" i="6"/>
  <c r="BE933" i="6" s="1"/>
  <c r="AY934" i="6"/>
  <c r="BC929" i="6"/>
  <c r="BB929" i="6"/>
  <c r="BA929" i="6"/>
  <c r="AZ929" i="6"/>
  <c r="U929" i="6"/>
  <c r="S929" i="6"/>
  <c r="Q929" i="6"/>
  <c r="BE929" i="6"/>
  <c r="AY929" i="6"/>
  <c r="BC925" i="6"/>
  <c r="BB925" i="6"/>
  <c r="BA925" i="6"/>
  <c r="AZ925" i="6"/>
  <c r="U925" i="6"/>
  <c r="S925" i="6"/>
  <c r="Q925" i="6"/>
  <c r="BE925" i="6"/>
  <c r="AY925" i="6"/>
  <c r="BC921" i="6"/>
  <c r="BB921" i="6"/>
  <c r="BA921" i="6"/>
  <c r="AZ921" i="6"/>
  <c r="U921" i="6"/>
  <c r="S921" i="6"/>
  <c r="Q921" i="6"/>
  <c r="BE921" i="6"/>
  <c r="AY921" i="6"/>
  <c r="BC907" i="6"/>
  <c r="BB907" i="6"/>
  <c r="BA907" i="6"/>
  <c r="AZ907" i="6"/>
  <c r="U907" i="6"/>
  <c r="S907" i="6"/>
  <c r="Q907" i="6"/>
  <c r="BE907" i="6"/>
  <c r="AY907" i="6"/>
  <c r="BC905" i="6"/>
  <c r="BB905" i="6"/>
  <c r="BA905" i="6"/>
  <c r="AZ905" i="6"/>
  <c r="U905" i="6"/>
  <c r="S905" i="6"/>
  <c r="Q905" i="6"/>
  <c r="BE905" i="6"/>
  <c r="AY905" i="6"/>
  <c r="BC900" i="6"/>
  <c r="BB900" i="6"/>
  <c r="BA900" i="6"/>
  <c r="AZ900" i="6"/>
  <c r="U900" i="6"/>
  <c r="S900" i="6"/>
  <c r="Q900" i="6"/>
  <c r="BE900" i="6"/>
  <c r="AY900" i="6"/>
  <c r="BC898" i="6"/>
  <c r="BB898" i="6"/>
  <c r="BA898" i="6"/>
  <c r="AZ898" i="6"/>
  <c r="U898" i="6"/>
  <c r="S898" i="6"/>
  <c r="Q898" i="6"/>
  <c r="BE898" i="6"/>
  <c r="AY898" i="6"/>
  <c r="BC896" i="6"/>
  <c r="BB896" i="6"/>
  <c r="BA896" i="6"/>
  <c r="AZ896" i="6"/>
  <c r="U896" i="6"/>
  <c r="S896" i="6"/>
  <c r="Q896" i="6"/>
  <c r="BE896" i="6"/>
  <c r="AY896" i="6"/>
  <c r="BC880" i="6"/>
  <c r="BB880" i="6"/>
  <c r="BA880" i="6"/>
  <c r="AZ880" i="6"/>
  <c r="U880" i="6"/>
  <c r="S880" i="6"/>
  <c r="Q880" i="6"/>
  <c r="BE880" i="6"/>
  <c r="AY880" i="6"/>
  <c r="BC873" i="6"/>
  <c r="BB873" i="6"/>
  <c r="BA873" i="6"/>
  <c r="AZ873" i="6"/>
  <c r="U873" i="6"/>
  <c r="S873" i="6"/>
  <c r="Q873" i="6"/>
  <c r="BE873" i="6"/>
  <c r="AY873" i="6"/>
  <c r="BC869" i="6"/>
  <c r="BB869" i="6"/>
  <c r="BA869" i="6"/>
  <c r="AZ869" i="6"/>
  <c r="U869" i="6"/>
  <c r="S869" i="6"/>
  <c r="Q869" i="6"/>
  <c r="BE869" i="6"/>
  <c r="AY869" i="6"/>
  <c r="BC864" i="6"/>
  <c r="BB864" i="6"/>
  <c r="BA864" i="6"/>
  <c r="AZ864" i="6"/>
  <c r="U864" i="6"/>
  <c r="S864" i="6"/>
  <c r="Q864" i="6"/>
  <c r="BE864" i="6"/>
  <c r="AY864" i="6"/>
  <c r="BC825" i="6"/>
  <c r="BB825" i="6"/>
  <c r="BA825" i="6"/>
  <c r="AZ825" i="6"/>
  <c r="U825" i="6"/>
  <c r="S825" i="6"/>
  <c r="Q825" i="6"/>
  <c r="BE825" i="6"/>
  <c r="AY825" i="6"/>
  <c r="BC745" i="6"/>
  <c r="BB745" i="6"/>
  <c r="BA745" i="6"/>
  <c r="AZ745" i="6"/>
  <c r="U745" i="6"/>
  <c r="S745" i="6"/>
  <c r="Q745" i="6"/>
  <c r="BE745" i="6"/>
  <c r="AY745" i="6"/>
  <c r="BC739" i="6"/>
  <c r="BB739" i="6"/>
  <c r="BA739" i="6"/>
  <c r="AZ739" i="6"/>
  <c r="U739" i="6"/>
  <c r="S739" i="6"/>
  <c r="Q739" i="6"/>
  <c r="BE739" i="6"/>
  <c r="AY739" i="6"/>
  <c r="BC695" i="6"/>
  <c r="BB695" i="6"/>
  <c r="BA695" i="6"/>
  <c r="AZ695" i="6"/>
  <c r="U695" i="6"/>
  <c r="S695" i="6"/>
  <c r="Q695" i="6"/>
  <c r="BE695" i="6"/>
  <c r="AY695" i="6"/>
  <c r="BC684" i="6"/>
  <c r="BB684" i="6"/>
  <c r="BA684" i="6"/>
  <c r="AZ684" i="6"/>
  <c r="U684" i="6"/>
  <c r="S684" i="6"/>
  <c r="Q684" i="6"/>
  <c r="BE684" i="6"/>
  <c r="AY684" i="6"/>
  <c r="BC677" i="6"/>
  <c r="BB677" i="6"/>
  <c r="BA677" i="6"/>
  <c r="AZ677" i="6"/>
  <c r="U677" i="6"/>
  <c r="S677" i="6"/>
  <c r="Q677" i="6"/>
  <c r="BE677" i="6"/>
  <c r="AY677" i="6"/>
  <c r="BC666" i="6"/>
  <c r="BB666" i="6"/>
  <c r="BA666" i="6"/>
  <c r="AZ666" i="6"/>
  <c r="U666" i="6"/>
  <c r="S666" i="6"/>
  <c r="Q666" i="6"/>
  <c r="BE666" i="6"/>
  <c r="AY666" i="6"/>
  <c r="BC627" i="6"/>
  <c r="BB627" i="6"/>
  <c r="BA627" i="6"/>
  <c r="AZ627" i="6"/>
  <c r="U627" i="6"/>
  <c r="S627" i="6"/>
  <c r="Q627" i="6"/>
  <c r="BE627" i="6"/>
  <c r="AY627" i="6"/>
  <c r="BC617" i="6"/>
  <c r="BB617" i="6"/>
  <c r="BA617" i="6"/>
  <c r="AZ617" i="6"/>
  <c r="U617" i="6"/>
  <c r="S617" i="6"/>
  <c r="Q617" i="6"/>
  <c r="BE617" i="6"/>
  <c r="AY617" i="6"/>
  <c r="BC585" i="6"/>
  <c r="BB585" i="6"/>
  <c r="BA585" i="6"/>
  <c r="AZ585" i="6"/>
  <c r="U585" i="6"/>
  <c r="S585" i="6"/>
  <c r="Q585" i="6"/>
  <c r="BE585" i="6"/>
  <c r="AY585" i="6"/>
  <c r="BC581" i="6"/>
  <c r="BB581" i="6"/>
  <c r="BA581" i="6"/>
  <c r="AZ581" i="6"/>
  <c r="U581" i="6"/>
  <c r="S581" i="6"/>
  <c r="Q581" i="6"/>
  <c r="BE581" i="6"/>
  <c r="AY581" i="6"/>
  <c r="BC555" i="6"/>
  <c r="BB555" i="6"/>
  <c r="BA555" i="6"/>
  <c r="AZ555" i="6"/>
  <c r="AY555" i="6"/>
  <c r="U555" i="6"/>
  <c r="S555" i="6"/>
  <c r="Q555" i="6"/>
  <c r="BE555" i="6"/>
  <c r="BC534" i="6"/>
  <c r="BB534" i="6"/>
  <c r="BA534" i="6"/>
  <c r="AZ534" i="6"/>
  <c r="U534" i="6"/>
  <c r="S534" i="6"/>
  <c r="Q534" i="6"/>
  <c r="BE534" i="6"/>
  <c r="AY534" i="6"/>
  <c r="BC527" i="6"/>
  <c r="BB527" i="6"/>
  <c r="BA527" i="6"/>
  <c r="AZ527" i="6"/>
  <c r="AY527" i="6"/>
  <c r="U527" i="6"/>
  <c r="S527" i="6"/>
  <c r="Q527" i="6"/>
  <c r="BE527" i="6"/>
  <c r="BC459" i="6"/>
  <c r="BB459" i="6"/>
  <c r="BA459" i="6"/>
  <c r="AZ459" i="6"/>
  <c r="U459" i="6"/>
  <c r="S459" i="6"/>
  <c r="Q459" i="6"/>
  <c r="BE459" i="6"/>
  <c r="AY459" i="6"/>
  <c r="BC452" i="6"/>
  <c r="BB452" i="6"/>
  <c r="BA452" i="6"/>
  <c r="AZ452" i="6"/>
  <c r="AY452" i="6"/>
  <c r="U452" i="6"/>
  <c r="S452" i="6"/>
  <c r="Q452" i="6"/>
  <c r="BE452" i="6"/>
  <c r="BC445" i="6"/>
  <c r="BB445" i="6"/>
  <c r="BA445" i="6"/>
  <c r="AZ445" i="6"/>
  <c r="U445" i="6"/>
  <c r="S445" i="6"/>
  <c r="Q445" i="6"/>
  <c r="BE445" i="6"/>
  <c r="AY445" i="6"/>
  <c r="BC375" i="6"/>
  <c r="BB375" i="6"/>
  <c r="BA375" i="6"/>
  <c r="AZ375" i="6"/>
  <c r="AY375" i="6"/>
  <c r="U375" i="6"/>
  <c r="S375" i="6"/>
  <c r="Q375" i="6"/>
  <c r="BE375" i="6"/>
  <c r="BC264" i="6"/>
  <c r="BB264" i="6"/>
  <c r="BA264" i="6"/>
  <c r="AZ264" i="6"/>
  <c r="U264" i="6"/>
  <c r="S264" i="6"/>
  <c r="Q264" i="6"/>
  <c r="BE264" i="6"/>
  <c r="AY264" i="6"/>
  <c r="BC156" i="6"/>
  <c r="BB156" i="6"/>
  <c r="BA156" i="6"/>
  <c r="AZ156" i="6"/>
  <c r="AY156" i="6"/>
  <c r="U156" i="6"/>
  <c r="S156" i="6"/>
  <c r="Q156" i="6"/>
  <c r="BE156" i="6"/>
  <c r="BC119" i="6"/>
  <c r="BB119" i="6"/>
  <c r="BA119" i="6"/>
  <c r="AZ119" i="6"/>
  <c r="U119" i="6"/>
  <c r="S119" i="6"/>
  <c r="Q119" i="6"/>
  <c r="BE119" i="6"/>
  <c r="AY119" i="6"/>
  <c r="BC85" i="6"/>
  <c r="BB85" i="6"/>
  <c r="BA85" i="6"/>
  <c r="AZ85" i="6"/>
  <c r="AY85" i="6"/>
  <c r="U85" i="6"/>
  <c r="S85" i="6"/>
  <c r="Q85" i="6"/>
  <c r="BE85" i="6"/>
  <c r="BC66" i="6"/>
  <c r="BB66" i="6"/>
  <c r="BA66" i="6"/>
  <c r="AZ66" i="6"/>
  <c r="U66" i="6"/>
  <c r="S66" i="6"/>
  <c r="Q66" i="6"/>
  <c r="BE66" i="6"/>
  <c r="AY66" i="6"/>
  <c r="BC60" i="6"/>
  <c r="BB60" i="6"/>
  <c r="BA60" i="6"/>
  <c r="AZ60" i="6"/>
  <c r="AY60" i="6"/>
  <c r="U60" i="6"/>
  <c r="S60" i="6"/>
  <c r="Q60" i="6"/>
  <c r="BE60" i="6"/>
  <c r="BC53" i="6"/>
  <c r="BB53" i="6"/>
  <c r="BA53" i="6"/>
  <c r="AZ53" i="6"/>
  <c r="U53" i="6"/>
  <c r="S53" i="6"/>
  <c r="Q53" i="6"/>
  <c r="BE53" i="6"/>
  <c r="AY53" i="6"/>
  <c r="BC46" i="6"/>
  <c r="BB46" i="6"/>
  <c r="BA46" i="6"/>
  <c r="AZ46" i="6"/>
  <c r="AY46" i="6"/>
  <c r="U46" i="6"/>
  <c r="S46" i="6"/>
  <c r="Q46" i="6"/>
  <c r="BE46" i="6"/>
  <c r="BC31" i="6"/>
  <c r="BB31" i="6"/>
  <c r="BA31" i="6"/>
  <c r="AZ31" i="6"/>
  <c r="U31" i="6"/>
  <c r="S31" i="6"/>
  <c r="Q31" i="6"/>
  <c r="BE31" i="6"/>
  <c r="AY31" i="6"/>
  <c r="BC29" i="6"/>
  <c r="BB29" i="6"/>
  <c r="BA29" i="6"/>
  <c r="AZ29" i="6"/>
  <c r="AY29" i="6"/>
  <c r="U29" i="6"/>
  <c r="S29" i="6"/>
  <c r="Q29" i="6"/>
  <c r="BE29" i="6"/>
  <c r="BC25" i="6"/>
  <c r="BB25" i="6"/>
  <c r="BA25" i="6"/>
  <c r="AZ25" i="6"/>
  <c r="U25" i="6"/>
  <c r="S25" i="6"/>
  <c r="Q25" i="6"/>
  <c r="BE25" i="6"/>
  <c r="AY25" i="6"/>
  <c r="BC21" i="6"/>
  <c r="BB21" i="6"/>
  <c r="BA21" i="6"/>
  <c r="AZ21" i="6"/>
  <c r="U21" i="6"/>
  <c r="S21" i="6"/>
  <c r="Q21" i="6"/>
  <c r="BE21" i="6"/>
  <c r="AY21" i="6"/>
  <c r="BC17" i="6"/>
  <c r="BB17" i="6"/>
  <c r="BA17" i="6"/>
  <c r="AZ17" i="6"/>
  <c r="U17" i="6"/>
  <c r="S17" i="6"/>
  <c r="Q17" i="6"/>
  <c r="BE17" i="6"/>
  <c r="AY17" i="6"/>
  <c r="BC309" i="4"/>
  <c r="BB309" i="4"/>
  <c r="BA309" i="4"/>
  <c r="AZ309" i="4"/>
  <c r="AY309" i="4"/>
  <c r="U309" i="4"/>
  <c r="U308" i="4" s="1"/>
  <c r="S309" i="4"/>
  <c r="S308" i="4" s="1"/>
  <c r="Q309" i="4"/>
  <c r="Q308" i="4" s="1"/>
  <c r="BE309" i="4"/>
  <c r="BE308" i="4" s="1"/>
  <c r="BC304" i="4"/>
  <c r="BB304" i="4"/>
  <c r="BA304" i="4"/>
  <c r="AZ304" i="4"/>
  <c r="U304" i="4"/>
  <c r="S304" i="4"/>
  <c r="Q304" i="4"/>
  <c r="BE304" i="4"/>
  <c r="AY304" i="4"/>
  <c r="BC300" i="4"/>
  <c r="BB300" i="4"/>
  <c r="BA300" i="4"/>
  <c r="AZ300" i="4"/>
  <c r="U300" i="4"/>
  <c r="S300" i="4"/>
  <c r="Q300" i="4"/>
  <c r="BE300" i="4"/>
  <c r="AY300" i="4"/>
  <c r="BC296" i="4"/>
  <c r="BB296" i="4"/>
  <c r="BA296" i="4"/>
  <c r="AZ296" i="4"/>
  <c r="U296" i="4"/>
  <c r="S296" i="4"/>
  <c r="S295" i="4" s="1"/>
  <c r="Q296" i="4"/>
  <c r="BE296" i="4"/>
  <c r="AY296" i="4"/>
  <c r="BC293" i="4"/>
  <c r="BB293" i="4"/>
  <c r="BA293" i="4"/>
  <c r="AZ293" i="4"/>
  <c r="U293" i="4"/>
  <c r="S293" i="4"/>
  <c r="Q293" i="4"/>
  <c r="BE293" i="4"/>
  <c r="AY293" i="4"/>
  <c r="BC291" i="4"/>
  <c r="BB291" i="4"/>
  <c r="BA291" i="4"/>
  <c r="AZ291" i="4"/>
  <c r="U291" i="4"/>
  <c r="S291" i="4"/>
  <c r="Q291" i="4"/>
  <c r="BE291" i="4"/>
  <c r="AY291" i="4"/>
  <c r="BC289" i="4"/>
  <c r="BB289" i="4"/>
  <c r="BA289" i="4"/>
  <c r="AZ289" i="4"/>
  <c r="U289" i="4"/>
  <c r="S289" i="4"/>
  <c r="Q289" i="4"/>
  <c r="BE289" i="4"/>
  <c r="AY289" i="4"/>
  <c r="BC287" i="4"/>
  <c r="BB287" i="4"/>
  <c r="BA287" i="4"/>
  <c r="AZ287" i="4"/>
  <c r="AY287" i="4"/>
  <c r="U287" i="4"/>
  <c r="S287" i="4"/>
  <c r="Q287" i="4"/>
  <c r="BE287" i="4"/>
  <c r="BC285" i="4"/>
  <c r="BB285" i="4"/>
  <c r="BA285" i="4"/>
  <c r="AZ285" i="4"/>
  <c r="U285" i="4"/>
  <c r="S285" i="4"/>
  <c r="Q285" i="4"/>
  <c r="BE285" i="4"/>
  <c r="AY285" i="4"/>
  <c r="BC281" i="4"/>
  <c r="BB281" i="4"/>
  <c r="BA281" i="4"/>
  <c r="AZ281" i="4"/>
  <c r="AY281" i="4"/>
  <c r="U281" i="4"/>
  <c r="S281" i="4"/>
  <c r="Q281" i="4"/>
  <c r="BE281" i="4"/>
  <c r="BC277" i="4"/>
  <c r="BB277" i="4"/>
  <c r="BA277" i="4"/>
  <c r="AZ277" i="4"/>
  <c r="U277" i="4"/>
  <c r="S277" i="4"/>
  <c r="Q277" i="4"/>
  <c r="BE277" i="4"/>
  <c r="AY277" i="4"/>
  <c r="BC273" i="4"/>
  <c r="BB273" i="4"/>
  <c r="BA273" i="4"/>
  <c r="AZ273" i="4"/>
  <c r="AY273" i="4"/>
  <c r="U273" i="4"/>
  <c r="S273" i="4"/>
  <c r="Q273" i="4"/>
  <c r="BE273" i="4"/>
  <c r="BC269" i="4"/>
  <c r="BB269" i="4"/>
  <c r="BA269" i="4"/>
  <c r="AZ269" i="4"/>
  <c r="U269" i="4"/>
  <c r="S269" i="4"/>
  <c r="Q269" i="4"/>
  <c r="BE269" i="4"/>
  <c r="AY269" i="4"/>
  <c r="BC267" i="4"/>
  <c r="BB267" i="4"/>
  <c r="BA267" i="4"/>
  <c r="AZ267" i="4"/>
  <c r="U267" i="4"/>
  <c r="S267" i="4"/>
  <c r="Q267" i="4"/>
  <c r="BE267" i="4"/>
  <c r="AY267" i="4"/>
  <c r="BC264" i="4"/>
  <c r="BB264" i="4"/>
  <c r="BA264" i="4"/>
  <c r="AZ264" i="4"/>
  <c r="U264" i="4"/>
  <c r="S264" i="4"/>
  <c r="Q264" i="4"/>
  <c r="BE264" i="4"/>
  <c r="AY264" i="4"/>
  <c r="BC262" i="4"/>
  <c r="BB262" i="4"/>
  <c r="BA262" i="4"/>
  <c r="AZ262" i="4"/>
  <c r="U262" i="4"/>
  <c r="S262" i="4"/>
  <c r="Q262" i="4"/>
  <c r="BE262" i="4"/>
  <c r="AY262" i="4"/>
  <c r="BC260" i="4"/>
  <c r="BB260" i="4"/>
  <c r="BA260" i="4"/>
  <c r="AZ260" i="4"/>
  <c r="U260" i="4"/>
  <c r="S260" i="4"/>
  <c r="Q260" i="4"/>
  <c r="BE260" i="4"/>
  <c r="AY260" i="4"/>
  <c r="BC258" i="4"/>
  <c r="BB258" i="4"/>
  <c r="BA258" i="4"/>
  <c r="AZ258" i="4"/>
  <c r="U258" i="4"/>
  <c r="S258" i="4"/>
  <c r="Q258" i="4"/>
  <c r="BE258" i="4"/>
  <c r="AY258" i="4"/>
  <c r="BC256" i="4"/>
  <c r="BB256" i="4"/>
  <c r="BA256" i="4"/>
  <c r="AZ256" i="4"/>
  <c r="U256" i="4"/>
  <c r="S256" i="4"/>
  <c r="Q256" i="4"/>
  <c r="BE256" i="4"/>
  <c r="AY256" i="4"/>
  <c r="BC254" i="4"/>
  <c r="BB254" i="4"/>
  <c r="BA254" i="4"/>
  <c r="AZ254" i="4"/>
  <c r="U254" i="4"/>
  <c r="S254" i="4"/>
  <c r="Q254" i="4"/>
  <c r="BE254" i="4"/>
  <c r="AY254" i="4"/>
  <c r="BC252" i="4"/>
  <c r="BB252" i="4"/>
  <c r="BA252" i="4"/>
  <c r="AZ252" i="4"/>
  <c r="U252" i="4"/>
  <c r="S252" i="4"/>
  <c r="Q252" i="4"/>
  <c r="BE252" i="4"/>
  <c r="AY252" i="4"/>
  <c r="BC250" i="4"/>
  <c r="BB250" i="4"/>
  <c r="BA250" i="4"/>
  <c r="AZ250" i="4"/>
  <c r="U250" i="4"/>
  <c r="S250" i="4"/>
  <c r="Q250" i="4"/>
  <c r="BE250" i="4"/>
  <c r="AY250" i="4"/>
  <c r="BC246" i="4"/>
  <c r="BB246" i="4"/>
  <c r="BA246" i="4"/>
  <c r="AZ246" i="4"/>
  <c r="U246" i="4"/>
  <c r="S246" i="4"/>
  <c r="Q246" i="4"/>
  <c r="BE246" i="4"/>
  <c r="AY246" i="4"/>
  <c r="BC244" i="4"/>
  <c r="BB244" i="4"/>
  <c r="BA244" i="4"/>
  <c r="AZ244" i="4"/>
  <c r="U244" i="4"/>
  <c r="S244" i="4"/>
  <c r="Q244" i="4"/>
  <c r="BE244" i="4"/>
  <c r="AY244" i="4"/>
  <c r="BC240" i="4"/>
  <c r="BB240" i="4"/>
  <c r="BA240" i="4"/>
  <c r="AZ240" i="4"/>
  <c r="AY240" i="4"/>
  <c r="U240" i="4"/>
  <c r="S240" i="4"/>
  <c r="Q240" i="4"/>
  <c r="BE240" i="4"/>
  <c r="BC237" i="4"/>
  <c r="BB237" i="4"/>
  <c r="BA237" i="4"/>
  <c r="AZ237" i="4"/>
  <c r="U237" i="4"/>
  <c r="S237" i="4"/>
  <c r="Q237" i="4"/>
  <c r="BE237" i="4"/>
  <c r="AY237" i="4"/>
  <c r="BC211" i="4"/>
  <c r="BB211" i="4"/>
  <c r="BA211" i="4"/>
  <c r="AZ211" i="4"/>
  <c r="AY211" i="4"/>
  <c r="U211" i="4"/>
  <c r="S211" i="4"/>
  <c r="Q211" i="4"/>
  <c r="BE211" i="4"/>
  <c r="BC207" i="4"/>
  <c r="BB207" i="4"/>
  <c r="BA207" i="4"/>
  <c r="AZ207" i="4"/>
  <c r="U207" i="4"/>
  <c r="S207" i="4"/>
  <c r="Q207" i="4"/>
  <c r="BE207" i="4"/>
  <c r="AY207" i="4"/>
  <c r="BC202" i="4"/>
  <c r="BB202" i="4"/>
  <c r="BA202" i="4"/>
  <c r="AZ202" i="4"/>
  <c r="U202" i="4"/>
  <c r="S202" i="4"/>
  <c r="Q202" i="4"/>
  <c r="BE202" i="4"/>
  <c r="AY202" i="4"/>
  <c r="BC200" i="4"/>
  <c r="BB200" i="4"/>
  <c r="BA200" i="4"/>
  <c r="AZ200" i="4"/>
  <c r="U200" i="4"/>
  <c r="S200" i="4"/>
  <c r="Q200" i="4"/>
  <c r="BE200" i="4"/>
  <c r="AY200" i="4"/>
  <c r="BC193" i="4"/>
  <c r="BB193" i="4"/>
  <c r="BA193" i="4"/>
  <c r="AZ193" i="4"/>
  <c r="U193" i="4"/>
  <c r="S193" i="4"/>
  <c r="Q193" i="4"/>
  <c r="BE193" i="4"/>
  <c r="AY193" i="4"/>
  <c r="BC190" i="4"/>
  <c r="BB190" i="4"/>
  <c r="BA190" i="4"/>
  <c r="AZ190" i="4"/>
  <c r="AY190" i="4"/>
  <c r="U190" i="4"/>
  <c r="U189" i="4" s="1"/>
  <c r="S190" i="4"/>
  <c r="S189" i="4" s="1"/>
  <c r="Q190" i="4"/>
  <c r="Q189" i="4" s="1"/>
  <c r="BE190" i="4"/>
  <c r="BE189" i="4" s="1"/>
  <c r="BC187" i="4"/>
  <c r="BB187" i="4"/>
  <c r="BA187" i="4"/>
  <c r="AZ187" i="4"/>
  <c r="AY187" i="4"/>
  <c r="U187" i="4"/>
  <c r="S187" i="4"/>
  <c r="Q187" i="4"/>
  <c r="BE187" i="4"/>
  <c r="BC185" i="4"/>
  <c r="BB185" i="4"/>
  <c r="BA185" i="4"/>
  <c r="AZ185" i="4"/>
  <c r="U185" i="4"/>
  <c r="S185" i="4"/>
  <c r="Q185" i="4"/>
  <c r="BE185" i="4"/>
  <c r="AY185" i="4"/>
  <c r="BC181" i="4"/>
  <c r="BB181" i="4"/>
  <c r="BA181" i="4"/>
  <c r="AZ181" i="4"/>
  <c r="U181" i="4"/>
  <c r="S181" i="4"/>
  <c r="Q181" i="4"/>
  <c r="BE181" i="4"/>
  <c r="AY181" i="4"/>
  <c r="BC180" i="4"/>
  <c r="BB180" i="4"/>
  <c r="BA180" i="4"/>
  <c r="AZ180" i="4"/>
  <c r="U180" i="4"/>
  <c r="S180" i="4"/>
  <c r="Q180" i="4"/>
  <c r="BE180" i="4"/>
  <c r="AY180" i="4"/>
  <c r="BC179" i="4"/>
  <c r="BB179" i="4"/>
  <c r="BA179" i="4"/>
  <c r="AZ179" i="4"/>
  <c r="U179" i="4"/>
  <c r="S179" i="4"/>
  <c r="Q179" i="4"/>
  <c r="BE179" i="4"/>
  <c r="AY179" i="4"/>
  <c r="BC178" i="4"/>
  <c r="BB178" i="4"/>
  <c r="BA178" i="4"/>
  <c r="AZ178" i="4"/>
  <c r="AY178" i="4"/>
  <c r="U178" i="4"/>
  <c r="S178" i="4"/>
  <c r="Q178" i="4"/>
  <c r="BE178" i="4"/>
  <c r="BE177" i="4" s="1"/>
  <c r="BC175" i="4"/>
  <c r="BB175" i="4"/>
  <c r="BA175" i="4"/>
  <c r="AZ175" i="4"/>
  <c r="AY175" i="4"/>
  <c r="U175" i="4"/>
  <c r="S175" i="4"/>
  <c r="Q175" i="4"/>
  <c r="BE175" i="4"/>
  <c r="BC174" i="4"/>
  <c r="BB174" i="4"/>
  <c r="BA174" i="4"/>
  <c r="AZ174" i="4"/>
  <c r="U174" i="4"/>
  <c r="S174" i="4"/>
  <c r="Q174" i="4"/>
  <c r="BE174" i="4"/>
  <c r="AY174" i="4"/>
  <c r="BC173" i="4"/>
  <c r="BB173" i="4"/>
  <c r="BA173" i="4"/>
  <c r="AZ173" i="4"/>
  <c r="AY173" i="4"/>
  <c r="U173" i="4"/>
  <c r="S173" i="4"/>
  <c r="Q173" i="4"/>
  <c r="BE173" i="4"/>
  <c r="BC171" i="4"/>
  <c r="BB171" i="4"/>
  <c r="BA171" i="4"/>
  <c r="AZ171" i="4"/>
  <c r="U171" i="4"/>
  <c r="S171" i="4"/>
  <c r="Q171" i="4"/>
  <c r="BE171" i="4"/>
  <c r="AY171" i="4"/>
  <c r="BC169" i="4"/>
  <c r="BB169" i="4"/>
  <c r="BA169" i="4"/>
  <c r="AZ169" i="4"/>
  <c r="AY169" i="4"/>
  <c r="U169" i="4"/>
  <c r="S169" i="4"/>
  <c r="Q169" i="4"/>
  <c r="BE169" i="4"/>
  <c r="BC166" i="4"/>
  <c r="BB166" i="4"/>
  <c r="BA166" i="4"/>
  <c r="AZ166" i="4"/>
  <c r="U166" i="4"/>
  <c r="S166" i="4"/>
  <c r="Q166" i="4"/>
  <c r="BE166" i="4"/>
  <c r="AY166" i="4"/>
  <c r="BC163" i="4"/>
  <c r="BB163" i="4"/>
  <c r="BA163" i="4"/>
  <c r="AZ163" i="4"/>
  <c r="U163" i="4"/>
  <c r="S163" i="4"/>
  <c r="Q163" i="4"/>
  <c r="BE163" i="4"/>
  <c r="AY163" i="4"/>
  <c r="BC150" i="4"/>
  <c r="BB150" i="4"/>
  <c r="BA150" i="4"/>
  <c r="AZ150" i="4"/>
  <c r="U150" i="4"/>
  <c r="S150" i="4"/>
  <c r="Q150" i="4"/>
  <c r="BE150" i="4"/>
  <c r="AY150" i="4"/>
  <c r="BC146" i="4"/>
  <c r="BB146" i="4"/>
  <c r="BA146" i="4"/>
  <c r="AZ146" i="4"/>
  <c r="U146" i="4"/>
  <c r="S146" i="4"/>
  <c r="Q146" i="4"/>
  <c r="BE146" i="4"/>
  <c r="AY146" i="4"/>
  <c r="BC119" i="4"/>
  <c r="BB119" i="4"/>
  <c r="BA119" i="4"/>
  <c r="AZ119" i="4"/>
  <c r="U119" i="4"/>
  <c r="S119" i="4"/>
  <c r="Q119" i="4"/>
  <c r="BE119" i="4"/>
  <c r="AY119" i="4"/>
  <c r="BC112" i="4"/>
  <c r="BB112" i="4"/>
  <c r="BA112" i="4"/>
  <c r="AZ112" i="4"/>
  <c r="AY112" i="4"/>
  <c r="U112" i="4"/>
  <c r="S112" i="4"/>
  <c r="Q112" i="4"/>
  <c r="BE112" i="4"/>
  <c r="BC107" i="4"/>
  <c r="BB107" i="4"/>
  <c r="BA107" i="4"/>
  <c r="AZ107" i="4"/>
  <c r="U107" i="4"/>
  <c r="S107" i="4"/>
  <c r="Q107" i="4"/>
  <c r="BE107" i="4"/>
  <c r="AY107" i="4"/>
  <c r="BC102" i="4"/>
  <c r="BB102" i="4"/>
  <c r="BA102" i="4"/>
  <c r="AZ102" i="4"/>
  <c r="AY102" i="4"/>
  <c r="U102" i="4"/>
  <c r="S102" i="4"/>
  <c r="Q102" i="4"/>
  <c r="BE102" i="4"/>
  <c r="BC96" i="4"/>
  <c r="BB96" i="4"/>
  <c r="BA96" i="4"/>
  <c r="AZ96" i="4"/>
  <c r="U96" i="4"/>
  <c r="S96" i="4"/>
  <c r="Q96" i="4"/>
  <c r="BE96" i="4"/>
  <c r="AY96" i="4"/>
  <c r="BC92" i="4"/>
  <c r="BB92" i="4"/>
  <c r="BA92" i="4"/>
  <c r="AZ92" i="4"/>
  <c r="U92" i="4"/>
  <c r="S92" i="4"/>
  <c r="Q92" i="4"/>
  <c r="BE92" i="4"/>
  <c r="AY92" i="4"/>
  <c r="BC80" i="4"/>
  <c r="BB80" i="4"/>
  <c r="BA80" i="4"/>
  <c r="AZ80" i="4"/>
  <c r="U80" i="4"/>
  <c r="S80" i="4"/>
  <c r="Q80" i="4"/>
  <c r="BE80" i="4"/>
  <c r="AY80" i="4"/>
  <c r="BC75" i="4"/>
  <c r="BB75" i="4"/>
  <c r="BA75" i="4"/>
  <c r="AZ75" i="4"/>
  <c r="U75" i="4"/>
  <c r="S75" i="4"/>
  <c r="Q75" i="4"/>
  <c r="BE75" i="4"/>
  <c r="AY75" i="4"/>
  <c r="BC71" i="4"/>
  <c r="BB71" i="4"/>
  <c r="BA71" i="4"/>
  <c r="AZ71" i="4"/>
  <c r="U71" i="4"/>
  <c r="S71" i="4"/>
  <c r="Q71" i="4"/>
  <c r="BE71" i="4"/>
  <c r="AY71" i="4"/>
  <c r="BC64" i="4"/>
  <c r="BB64" i="4"/>
  <c r="BA64" i="4"/>
  <c r="AZ64" i="4"/>
  <c r="AY64" i="4"/>
  <c r="U64" i="4"/>
  <c r="S64" i="4"/>
  <c r="Q64" i="4"/>
  <c r="BE64" i="4"/>
  <c r="BC30" i="4"/>
  <c r="BB30" i="4"/>
  <c r="BA30" i="4"/>
  <c r="AZ30" i="4"/>
  <c r="U30" i="4"/>
  <c r="U29" i="4" s="1"/>
  <c r="S30" i="4"/>
  <c r="Q30" i="4"/>
  <c r="BE30" i="4"/>
  <c r="AY30" i="4"/>
  <c r="BC27" i="4"/>
  <c r="BB27" i="4"/>
  <c r="BA27" i="4"/>
  <c r="AZ27" i="4"/>
  <c r="U27" i="4"/>
  <c r="S27" i="4"/>
  <c r="Q27" i="4"/>
  <c r="BE27" i="4"/>
  <c r="AY27" i="4"/>
  <c r="BC22" i="4"/>
  <c r="BB22" i="4"/>
  <c r="BA22" i="4"/>
  <c r="AZ22" i="4"/>
  <c r="AY22" i="4"/>
  <c r="U22" i="4"/>
  <c r="S22" i="4"/>
  <c r="Q22" i="4"/>
  <c r="BE22" i="4"/>
  <c r="BC17" i="4"/>
  <c r="BB17" i="4"/>
  <c r="BA17" i="4"/>
  <c r="AZ17" i="4"/>
  <c r="U17" i="4"/>
  <c r="U16" i="4" s="1"/>
  <c r="S17" i="4"/>
  <c r="S16" i="4" s="1"/>
  <c r="Q17" i="4"/>
  <c r="Q16" i="4" s="1"/>
  <c r="BE17" i="4"/>
  <c r="BE16" i="4" s="1"/>
  <c r="AY17" i="4"/>
  <c r="BC1038" i="3"/>
  <c r="BB1038" i="3"/>
  <c r="BA1038" i="3"/>
  <c r="AZ1038" i="3"/>
  <c r="U1038" i="3"/>
  <c r="U1037" i="3" s="1"/>
  <c r="S1038" i="3"/>
  <c r="S1037" i="3" s="1"/>
  <c r="Q1038" i="3"/>
  <c r="Q1037" i="3" s="1"/>
  <c r="BE1038" i="3"/>
  <c r="BE1037" i="3" s="1"/>
  <c r="AY1038" i="3"/>
  <c r="BC1036" i="3"/>
  <c r="BB1036" i="3"/>
  <c r="BA1036" i="3"/>
  <c r="AZ1036" i="3"/>
  <c r="U1036" i="3"/>
  <c r="S1036" i="3"/>
  <c r="Q1036" i="3"/>
  <c r="BE1036" i="3"/>
  <c r="AY1036" i="3"/>
  <c r="BC1032" i="3"/>
  <c r="BB1032" i="3"/>
  <c r="BA1032" i="3"/>
  <c r="AZ1032" i="3"/>
  <c r="U1032" i="3"/>
  <c r="S1032" i="3"/>
  <c r="Q1032" i="3"/>
  <c r="BE1032" i="3"/>
  <c r="AY1032" i="3"/>
  <c r="BC1017" i="3"/>
  <c r="BB1017" i="3"/>
  <c r="BA1017" i="3"/>
  <c r="AZ1017" i="3"/>
  <c r="U1017" i="3"/>
  <c r="S1017" i="3"/>
  <c r="Q1017" i="3"/>
  <c r="BE1017" i="3"/>
  <c r="AY1017" i="3"/>
  <c r="BC1003" i="3"/>
  <c r="BB1003" i="3"/>
  <c r="BA1003" i="3"/>
  <c r="AZ1003" i="3"/>
  <c r="AY1003" i="3"/>
  <c r="U1003" i="3"/>
  <c r="S1003" i="3"/>
  <c r="Q1003" i="3"/>
  <c r="BE1003" i="3"/>
  <c r="BC995" i="3"/>
  <c r="BB995" i="3"/>
  <c r="BA995" i="3"/>
  <c r="AZ995" i="3"/>
  <c r="U995" i="3"/>
  <c r="S995" i="3"/>
  <c r="Q995" i="3"/>
  <c r="BE995" i="3"/>
  <c r="AY995" i="3"/>
  <c r="BC993" i="3"/>
  <c r="BB993" i="3"/>
  <c r="BA993" i="3"/>
  <c r="AZ993" i="3"/>
  <c r="AY993" i="3"/>
  <c r="U993" i="3"/>
  <c r="S993" i="3"/>
  <c r="Q993" i="3"/>
  <c r="BE993" i="3"/>
  <c r="BC976" i="3"/>
  <c r="BB976" i="3"/>
  <c r="BA976" i="3"/>
  <c r="AZ976" i="3"/>
  <c r="U976" i="3"/>
  <c r="S976" i="3"/>
  <c r="Q976" i="3"/>
  <c r="BE976" i="3"/>
  <c r="AY976" i="3"/>
  <c r="BC971" i="3"/>
  <c r="BB971" i="3"/>
  <c r="BA971" i="3"/>
  <c r="AZ971" i="3"/>
  <c r="AY971" i="3"/>
  <c r="U971" i="3"/>
  <c r="S971" i="3"/>
  <c r="Q971" i="3"/>
  <c r="BE971" i="3"/>
  <c r="BC964" i="3"/>
  <c r="BB964" i="3"/>
  <c r="BA964" i="3"/>
  <c r="AZ964" i="3"/>
  <c r="U964" i="3"/>
  <c r="S964" i="3"/>
  <c r="Q964" i="3"/>
  <c r="BE964" i="3"/>
  <c r="AY964" i="3"/>
  <c r="BC957" i="3"/>
  <c r="BB957" i="3"/>
  <c r="BA957" i="3"/>
  <c r="AZ957" i="3"/>
  <c r="U957" i="3"/>
  <c r="S957" i="3"/>
  <c r="Q957" i="3"/>
  <c r="BE957" i="3"/>
  <c r="AY957" i="3"/>
  <c r="BC941" i="3"/>
  <c r="BB941" i="3"/>
  <c r="BA941" i="3"/>
  <c r="AZ941" i="3"/>
  <c r="U941" i="3"/>
  <c r="S941" i="3"/>
  <c r="Q941" i="3"/>
  <c r="BE941" i="3"/>
  <c r="AY941" i="3"/>
  <c r="BC909" i="3"/>
  <c r="BB909" i="3"/>
  <c r="BA909" i="3"/>
  <c r="AZ909" i="3"/>
  <c r="U909" i="3"/>
  <c r="S909" i="3"/>
  <c r="Q909" i="3"/>
  <c r="BE909" i="3"/>
  <c r="AY909" i="3"/>
  <c r="BC888" i="3"/>
  <c r="BB888" i="3"/>
  <c r="BA888" i="3"/>
  <c r="AZ888" i="3"/>
  <c r="U888" i="3"/>
  <c r="S888" i="3"/>
  <c r="Q888" i="3"/>
  <c r="BE888" i="3"/>
  <c r="AY888" i="3"/>
  <c r="BC881" i="3"/>
  <c r="BB881" i="3"/>
  <c r="BA881" i="3"/>
  <c r="AZ881" i="3"/>
  <c r="AY881" i="3"/>
  <c r="U881" i="3"/>
  <c r="S881" i="3"/>
  <c r="Q881" i="3"/>
  <c r="BE881" i="3"/>
  <c r="BC848" i="3"/>
  <c r="BB848" i="3"/>
  <c r="BA848" i="3"/>
  <c r="AZ848" i="3"/>
  <c r="U848" i="3"/>
  <c r="S848" i="3"/>
  <c r="Q848" i="3"/>
  <c r="BE848" i="3"/>
  <c r="AY848" i="3"/>
  <c r="BC846" i="3"/>
  <c r="BB846" i="3"/>
  <c r="BA846" i="3"/>
  <c r="AZ846" i="3"/>
  <c r="U846" i="3"/>
  <c r="S846" i="3"/>
  <c r="Q846" i="3"/>
  <c r="BE846" i="3"/>
  <c r="AY846" i="3"/>
  <c r="BC839" i="3"/>
  <c r="BB839" i="3"/>
  <c r="BA839" i="3"/>
  <c r="AZ839" i="3"/>
  <c r="AY839" i="3"/>
  <c r="U839" i="3"/>
  <c r="S839" i="3"/>
  <c r="Q839" i="3"/>
  <c r="BE839" i="3"/>
  <c r="BC810" i="3"/>
  <c r="BB810" i="3"/>
  <c r="BA810" i="3"/>
  <c r="AZ810" i="3"/>
  <c r="U810" i="3"/>
  <c r="S810" i="3"/>
  <c r="Q810" i="3"/>
  <c r="BE810" i="3"/>
  <c r="AY810" i="3"/>
  <c r="BC803" i="3"/>
  <c r="BB803" i="3"/>
  <c r="BA803" i="3"/>
  <c r="AZ803" i="3"/>
  <c r="AY803" i="3"/>
  <c r="U803" i="3"/>
  <c r="S803" i="3"/>
  <c r="Q803" i="3"/>
  <c r="BE803" i="3"/>
  <c r="BC773" i="3"/>
  <c r="BB773" i="3"/>
  <c r="BA773" i="3"/>
  <c r="AZ773" i="3"/>
  <c r="U773" i="3"/>
  <c r="S773" i="3"/>
  <c r="Q773" i="3"/>
  <c r="BE773" i="3"/>
  <c r="AY773" i="3"/>
  <c r="BC771" i="3"/>
  <c r="BB771" i="3"/>
  <c r="BA771" i="3"/>
  <c r="AZ771" i="3"/>
  <c r="U771" i="3"/>
  <c r="S771" i="3"/>
  <c r="Q771" i="3"/>
  <c r="BE771" i="3"/>
  <c r="AY771" i="3"/>
  <c r="BC756" i="3"/>
  <c r="BB756" i="3"/>
  <c r="BA756" i="3"/>
  <c r="AZ756" i="3"/>
  <c r="U756" i="3"/>
  <c r="S756" i="3"/>
  <c r="Q756" i="3"/>
  <c r="BE756" i="3"/>
  <c r="AY756" i="3"/>
  <c r="BC749" i="3"/>
  <c r="BB749" i="3"/>
  <c r="BA749" i="3"/>
  <c r="AZ749" i="3"/>
  <c r="U749" i="3"/>
  <c r="S749" i="3"/>
  <c r="Q749" i="3"/>
  <c r="BE749" i="3"/>
  <c r="AY749" i="3"/>
  <c r="BC743" i="3"/>
  <c r="BB743" i="3"/>
  <c r="BA743" i="3"/>
  <c r="AZ743" i="3"/>
  <c r="U743" i="3"/>
  <c r="S743" i="3"/>
  <c r="Q743" i="3"/>
  <c r="BE743" i="3"/>
  <c r="AY743" i="3"/>
  <c r="BC738" i="3"/>
  <c r="BB738" i="3"/>
  <c r="BA738" i="3"/>
  <c r="AZ738" i="3"/>
  <c r="AY738" i="3"/>
  <c r="U738" i="3"/>
  <c r="S738" i="3"/>
  <c r="Q738" i="3"/>
  <c r="BE738" i="3"/>
  <c r="BC706" i="3"/>
  <c r="BB706" i="3"/>
  <c r="BA706" i="3"/>
  <c r="AZ706" i="3"/>
  <c r="U706" i="3"/>
  <c r="S706" i="3"/>
  <c r="Q706" i="3"/>
  <c r="BE706" i="3"/>
  <c r="AY706" i="3"/>
  <c r="BC703" i="3"/>
  <c r="BB703" i="3"/>
  <c r="BA703" i="3"/>
  <c r="AZ703" i="3"/>
  <c r="AY703" i="3"/>
  <c r="U703" i="3"/>
  <c r="U702" i="3" s="1"/>
  <c r="S703" i="3"/>
  <c r="S702" i="3" s="1"/>
  <c r="Q703" i="3"/>
  <c r="Q702" i="3" s="1"/>
  <c r="BE703" i="3"/>
  <c r="BE702" i="3" s="1"/>
  <c r="BC698" i="3"/>
  <c r="BB698" i="3"/>
  <c r="BA698" i="3"/>
  <c r="AZ698" i="3"/>
  <c r="U698" i="3"/>
  <c r="S698" i="3"/>
  <c r="Q698" i="3"/>
  <c r="BE698" i="3"/>
  <c r="AY698" i="3"/>
  <c r="BC694" i="3"/>
  <c r="BB694" i="3"/>
  <c r="BA694" i="3"/>
  <c r="AZ694" i="3"/>
  <c r="U694" i="3"/>
  <c r="S694" i="3"/>
  <c r="Q694" i="3"/>
  <c r="BE694" i="3"/>
  <c r="AY694" i="3"/>
  <c r="BC683" i="3"/>
  <c r="BB683" i="3"/>
  <c r="BA683" i="3"/>
  <c r="AZ683" i="3"/>
  <c r="U683" i="3"/>
  <c r="S683" i="3"/>
  <c r="Q683" i="3"/>
  <c r="BE683" i="3"/>
  <c r="AY683" i="3"/>
  <c r="BC679" i="3"/>
  <c r="BB679" i="3"/>
  <c r="BA679" i="3"/>
  <c r="AZ679" i="3"/>
  <c r="U679" i="3"/>
  <c r="S679" i="3"/>
  <c r="Q679" i="3"/>
  <c r="BE679" i="3"/>
  <c r="AY679" i="3"/>
  <c r="BC675" i="3"/>
  <c r="BB675" i="3"/>
  <c r="BA675" i="3"/>
  <c r="AZ675" i="3"/>
  <c r="U675" i="3"/>
  <c r="S675" i="3"/>
  <c r="Q675" i="3"/>
  <c r="BE675" i="3"/>
  <c r="AY675" i="3"/>
  <c r="BC673" i="3"/>
  <c r="BB673" i="3"/>
  <c r="BA673" i="3"/>
  <c r="AZ673" i="3"/>
  <c r="AY673" i="3"/>
  <c r="U673" i="3"/>
  <c r="S673" i="3"/>
  <c r="Q673" i="3"/>
  <c r="BE673" i="3"/>
  <c r="BC671" i="3"/>
  <c r="BB671" i="3"/>
  <c r="BA671" i="3"/>
  <c r="AZ671" i="3"/>
  <c r="U671" i="3"/>
  <c r="S671" i="3"/>
  <c r="Q671" i="3"/>
  <c r="BE671" i="3"/>
  <c r="AY671" i="3"/>
  <c r="BC651" i="3"/>
  <c r="BB651" i="3"/>
  <c r="BA651" i="3"/>
  <c r="AZ651" i="3"/>
  <c r="AY651" i="3"/>
  <c r="U651" i="3"/>
  <c r="S651" i="3"/>
  <c r="Q651" i="3"/>
  <c r="BE651" i="3"/>
  <c r="BC644" i="3"/>
  <c r="BB644" i="3"/>
  <c r="BA644" i="3"/>
  <c r="AZ644" i="3"/>
  <c r="U644" i="3"/>
  <c r="S644" i="3"/>
  <c r="Q644" i="3"/>
  <c r="BE644" i="3"/>
  <c r="AY644" i="3"/>
  <c r="BC640" i="3"/>
  <c r="BB640" i="3"/>
  <c r="BA640" i="3"/>
  <c r="AZ640" i="3"/>
  <c r="U640" i="3"/>
  <c r="S640" i="3"/>
  <c r="Q640" i="3"/>
  <c r="BE640" i="3"/>
  <c r="AY640" i="3"/>
  <c r="BC608" i="3"/>
  <c r="BB608" i="3"/>
  <c r="BA608" i="3"/>
  <c r="AZ608" i="3"/>
  <c r="U608" i="3"/>
  <c r="S608" i="3"/>
  <c r="Q608" i="3"/>
  <c r="BE608" i="3"/>
  <c r="AY608" i="3"/>
  <c r="BC582" i="3"/>
  <c r="BB582" i="3"/>
  <c r="BA582" i="3"/>
  <c r="AZ582" i="3"/>
  <c r="U582" i="3"/>
  <c r="S582" i="3"/>
  <c r="Q582" i="3"/>
  <c r="BE582" i="3"/>
  <c r="AY582" i="3"/>
  <c r="BC571" i="3"/>
  <c r="BB571" i="3"/>
  <c r="BA571" i="3"/>
  <c r="AZ571" i="3"/>
  <c r="U571" i="3"/>
  <c r="S571" i="3"/>
  <c r="Q571" i="3"/>
  <c r="BE571" i="3"/>
  <c r="AY571" i="3"/>
  <c r="BC565" i="3"/>
  <c r="BB565" i="3"/>
  <c r="BA565" i="3"/>
  <c r="AZ565" i="3"/>
  <c r="U565" i="3"/>
  <c r="S565" i="3"/>
  <c r="Q565" i="3"/>
  <c r="BE565" i="3"/>
  <c r="AY565" i="3"/>
  <c r="BC560" i="3"/>
  <c r="BB560" i="3"/>
  <c r="BA560" i="3"/>
  <c r="AZ560" i="3"/>
  <c r="U560" i="3"/>
  <c r="S560" i="3"/>
  <c r="Q560" i="3"/>
  <c r="BE560" i="3"/>
  <c r="AY560" i="3"/>
  <c r="BC530" i="3"/>
  <c r="BB530" i="3"/>
  <c r="BA530" i="3"/>
  <c r="AZ530" i="3"/>
  <c r="AY530" i="3"/>
  <c r="U530" i="3"/>
  <c r="S530" i="3"/>
  <c r="Q530" i="3"/>
  <c r="BE530" i="3"/>
  <c r="BC524" i="3"/>
  <c r="BB524" i="3"/>
  <c r="BA524" i="3"/>
  <c r="AZ524" i="3"/>
  <c r="U524" i="3"/>
  <c r="S524" i="3"/>
  <c r="Q524" i="3"/>
  <c r="BE524" i="3"/>
  <c r="AY524" i="3"/>
  <c r="BC518" i="3"/>
  <c r="BB518" i="3"/>
  <c r="BA518" i="3"/>
  <c r="AZ518" i="3"/>
  <c r="AY518" i="3"/>
  <c r="U518" i="3"/>
  <c r="S518" i="3"/>
  <c r="Q518" i="3"/>
  <c r="BE518" i="3"/>
  <c r="BC487" i="3"/>
  <c r="BB487" i="3"/>
  <c r="BA487" i="3"/>
  <c r="AZ487" i="3"/>
  <c r="U487" i="3"/>
  <c r="S487" i="3"/>
  <c r="Q487" i="3"/>
  <c r="BE487" i="3"/>
  <c r="AY487" i="3"/>
  <c r="BC433" i="3"/>
  <c r="BB433" i="3"/>
  <c r="BA433" i="3"/>
  <c r="AZ433" i="3"/>
  <c r="AY433" i="3"/>
  <c r="U433" i="3"/>
  <c r="S433" i="3"/>
  <c r="Q433" i="3"/>
  <c r="BE433" i="3"/>
  <c r="BC420" i="3"/>
  <c r="BB420" i="3"/>
  <c r="BA420" i="3"/>
  <c r="AZ420" i="3"/>
  <c r="U420" i="3"/>
  <c r="S420" i="3"/>
  <c r="Q420" i="3"/>
  <c r="BE420" i="3"/>
  <c r="AY420" i="3"/>
  <c r="BC405" i="3"/>
  <c r="BB405" i="3"/>
  <c r="BA405" i="3"/>
  <c r="AZ405" i="3"/>
  <c r="AY405" i="3"/>
  <c r="U405" i="3"/>
  <c r="S405" i="3"/>
  <c r="Q405" i="3"/>
  <c r="BE405" i="3"/>
  <c r="BC401" i="3"/>
  <c r="BB401" i="3"/>
  <c r="BA401" i="3"/>
  <c r="AZ401" i="3"/>
  <c r="U401" i="3"/>
  <c r="S401" i="3"/>
  <c r="Q401" i="3"/>
  <c r="BE401" i="3"/>
  <c r="AY401" i="3"/>
  <c r="BC394" i="3"/>
  <c r="BB394" i="3"/>
  <c r="BA394" i="3"/>
  <c r="AZ394" i="3"/>
  <c r="AY394" i="3"/>
  <c r="U394" i="3"/>
  <c r="S394" i="3"/>
  <c r="Q394" i="3"/>
  <c r="BE394" i="3"/>
  <c r="BC374" i="3"/>
  <c r="BB374" i="3"/>
  <c r="BA374" i="3"/>
  <c r="AZ374" i="3"/>
  <c r="U374" i="3"/>
  <c r="S374" i="3"/>
  <c r="Q374" i="3"/>
  <c r="BE374" i="3"/>
  <c r="AY374" i="3"/>
  <c r="BC367" i="3"/>
  <c r="BB367" i="3"/>
  <c r="BA367" i="3"/>
  <c r="AZ367" i="3"/>
  <c r="AY367" i="3"/>
  <c r="U367" i="3"/>
  <c r="S367" i="3"/>
  <c r="Q367" i="3"/>
  <c r="BE367" i="3"/>
  <c r="BC360" i="3"/>
  <c r="BB360" i="3"/>
  <c r="BA360" i="3"/>
  <c r="AZ360" i="3"/>
  <c r="U360" i="3"/>
  <c r="S360" i="3"/>
  <c r="Q360" i="3"/>
  <c r="BE360" i="3"/>
  <c r="AY360" i="3"/>
  <c r="BC297" i="3"/>
  <c r="BB297" i="3"/>
  <c r="BA297" i="3"/>
  <c r="AZ297" i="3"/>
  <c r="AY297" i="3"/>
  <c r="U297" i="3"/>
  <c r="S297" i="3"/>
  <c r="Q297" i="3"/>
  <c r="BE297" i="3"/>
  <c r="BC264" i="3"/>
  <c r="BB264" i="3"/>
  <c r="BA264" i="3"/>
  <c r="AZ264" i="3"/>
  <c r="U264" i="3"/>
  <c r="S264" i="3"/>
  <c r="Q264" i="3"/>
  <c r="BE264" i="3"/>
  <c r="AY264" i="3"/>
  <c r="BC203" i="3"/>
  <c r="BB203" i="3"/>
  <c r="BA203" i="3"/>
  <c r="AZ203" i="3"/>
  <c r="AY203" i="3"/>
  <c r="U203" i="3"/>
  <c r="S203" i="3"/>
  <c r="Q203" i="3"/>
  <c r="BE203" i="3"/>
  <c r="BC147" i="3"/>
  <c r="BB147" i="3"/>
  <c r="BA147" i="3"/>
  <c r="AZ147" i="3"/>
  <c r="U147" i="3"/>
  <c r="S147" i="3"/>
  <c r="Q147" i="3"/>
  <c r="BE147" i="3"/>
  <c r="AY147" i="3"/>
  <c r="BC123" i="3"/>
  <c r="BB123" i="3"/>
  <c r="BA123" i="3"/>
  <c r="AZ123" i="3"/>
  <c r="AY123" i="3"/>
  <c r="U123" i="3"/>
  <c r="S123" i="3"/>
  <c r="Q123" i="3"/>
  <c r="BE123" i="3"/>
  <c r="BC99" i="3"/>
  <c r="BB99" i="3"/>
  <c r="BA99" i="3"/>
  <c r="AZ99" i="3"/>
  <c r="U99" i="3"/>
  <c r="S99" i="3"/>
  <c r="Q99" i="3"/>
  <c r="BE99" i="3"/>
  <c r="AY99" i="3"/>
  <c r="BC93" i="3"/>
  <c r="BB93" i="3"/>
  <c r="BA93" i="3"/>
  <c r="AZ93" i="3"/>
  <c r="AY93" i="3"/>
  <c r="U93" i="3"/>
  <c r="S93" i="3"/>
  <c r="Q93" i="3"/>
  <c r="BE93" i="3"/>
  <c r="BC78" i="3"/>
  <c r="BB78" i="3"/>
  <c r="BA78" i="3"/>
  <c r="AZ78" i="3"/>
  <c r="U78" i="3"/>
  <c r="S78" i="3"/>
  <c r="Q78" i="3"/>
  <c r="BE78" i="3"/>
  <c r="AY78" i="3"/>
  <c r="BC71" i="3"/>
  <c r="BB71" i="3"/>
  <c r="BA71" i="3"/>
  <c r="AZ71" i="3"/>
  <c r="AY71" i="3"/>
  <c r="U71" i="3"/>
  <c r="S71" i="3"/>
  <c r="Q71" i="3"/>
  <c r="BE71" i="3"/>
  <c r="BC65" i="3"/>
  <c r="BB65" i="3"/>
  <c r="BA65" i="3"/>
  <c r="AZ65" i="3"/>
  <c r="U65" i="3"/>
  <c r="S65" i="3"/>
  <c r="Q65" i="3"/>
  <c r="BE65" i="3"/>
  <c r="AY65" i="3"/>
  <c r="BC59" i="3"/>
  <c r="BB59" i="3"/>
  <c r="BA59" i="3"/>
  <c r="AZ59" i="3"/>
  <c r="U59" i="3"/>
  <c r="S59" i="3"/>
  <c r="Q59" i="3"/>
  <c r="BE59" i="3"/>
  <c r="AY59" i="3"/>
  <c r="BC54" i="3"/>
  <c r="BB54" i="3"/>
  <c r="BA54" i="3"/>
  <c r="AZ54" i="3"/>
  <c r="U54" i="3"/>
  <c r="S54" i="3"/>
  <c r="Q54" i="3"/>
  <c r="BE54" i="3"/>
  <c r="AY54" i="3"/>
  <c r="BC32" i="3"/>
  <c r="BB32" i="3"/>
  <c r="BA32" i="3"/>
  <c r="AZ32" i="3"/>
  <c r="U32" i="3"/>
  <c r="S32" i="3"/>
  <c r="Q32" i="3"/>
  <c r="BE32" i="3"/>
  <c r="AY32" i="3"/>
  <c r="BC30" i="3"/>
  <c r="BB30" i="3"/>
  <c r="BA30" i="3"/>
  <c r="AZ30" i="3"/>
  <c r="U30" i="3"/>
  <c r="S30" i="3"/>
  <c r="Q30" i="3"/>
  <c r="BE30" i="3"/>
  <c r="AY30" i="3"/>
  <c r="BC26" i="3"/>
  <c r="BB26" i="3"/>
  <c r="BA26" i="3"/>
  <c r="AZ26" i="3"/>
  <c r="U26" i="3"/>
  <c r="S26" i="3"/>
  <c r="Q26" i="3"/>
  <c r="BE26" i="3"/>
  <c r="AY26" i="3"/>
  <c r="BC22" i="3"/>
  <c r="BB22" i="3"/>
  <c r="BA22" i="3"/>
  <c r="AZ22" i="3"/>
  <c r="U22" i="3"/>
  <c r="S22" i="3"/>
  <c r="Q22" i="3"/>
  <c r="BE22" i="3"/>
  <c r="AY22" i="3"/>
  <c r="BC17" i="3"/>
  <c r="BB17" i="3"/>
  <c r="BA17" i="3"/>
  <c r="AZ17" i="3"/>
  <c r="U17" i="3"/>
  <c r="S17" i="3"/>
  <c r="Q17" i="3"/>
  <c r="BE17" i="3"/>
  <c r="AY17" i="3"/>
  <c r="Q53" i="3" l="1"/>
  <c r="S847" i="3"/>
  <c r="S29" i="4"/>
  <c r="Q251" i="4"/>
  <c r="U129" i="7"/>
  <c r="Q143" i="7"/>
  <c r="S70" i="7"/>
  <c r="Q70" i="7"/>
  <c r="S220" i="7"/>
  <c r="S21" i="7"/>
  <c r="U29" i="7"/>
  <c r="U70" i="7"/>
  <c r="U15" i="7" s="1"/>
  <c r="BE129" i="7"/>
  <c r="BE29" i="7"/>
  <c r="BE220" i="7"/>
  <c r="S129" i="7"/>
  <c r="S15" i="7" s="1"/>
  <c r="U143" i="7"/>
  <c r="Q1071" i="6"/>
  <c r="BE45" i="6"/>
  <c r="Q16" i="6"/>
  <c r="U45" i="6"/>
  <c r="S868" i="6"/>
  <c r="BE936" i="6"/>
  <c r="BE21" i="4"/>
  <c r="Q29" i="4"/>
  <c r="BE295" i="4"/>
  <c r="Q21" i="4"/>
  <c r="U21" i="4"/>
  <c r="Q177" i="4"/>
  <c r="U192" i="4"/>
  <c r="Q192" i="4"/>
  <c r="BE251" i="4"/>
  <c r="S79" i="4"/>
  <c r="Q79" i="4"/>
  <c r="S192" i="4"/>
  <c r="Q266" i="4"/>
  <c r="U266" i="4"/>
  <c r="BE266" i="4"/>
  <c r="BE29" i="4"/>
  <c r="U295" i="4"/>
  <c r="BE16" i="3"/>
  <c r="Q64" i="3"/>
  <c r="Q705" i="3"/>
  <c r="U16" i="3"/>
  <c r="U53" i="3"/>
  <c r="U639" i="3"/>
  <c r="U847" i="3"/>
  <c r="U994" i="3"/>
  <c r="U64" i="3"/>
  <c r="U705" i="3"/>
  <c r="S705" i="3"/>
  <c r="Q772" i="3"/>
  <c r="Q16" i="3"/>
  <c r="BE64" i="3"/>
  <c r="S64" i="3"/>
  <c r="Q639" i="3"/>
  <c r="BE705" i="3"/>
  <c r="BE847" i="3"/>
  <c r="Q994" i="3"/>
  <c r="BE994" i="3"/>
  <c r="S16" i="3"/>
  <c r="BE53" i="3"/>
  <c r="BE15" i="3" s="1"/>
  <c r="S53" i="3"/>
  <c r="S994" i="3"/>
  <c r="BE639" i="3"/>
  <c r="S772" i="3"/>
  <c r="BE192" i="4"/>
  <c r="S266" i="4"/>
  <c r="Q936" i="6"/>
  <c r="U936" i="6"/>
  <c r="U220" i="7"/>
  <c r="BE142" i="7"/>
  <c r="U772" i="3"/>
  <c r="S21" i="4"/>
  <c r="U79" i="4"/>
  <c r="S177" i="4"/>
  <c r="S251" i="4"/>
  <c r="U868" i="6"/>
  <c r="Q979" i="6"/>
  <c r="Q1183" i="6"/>
  <c r="S639" i="3"/>
  <c r="BE772" i="3"/>
  <c r="Q847" i="3"/>
  <c r="BE79" i="4"/>
  <c r="U177" i="4"/>
  <c r="U251" i="4"/>
  <c r="Q295" i="4"/>
  <c r="BE1071" i="6"/>
  <c r="S16" i="6"/>
  <c r="S45" i="6"/>
  <c r="BE868" i="6"/>
  <c r="S936" i="6"/>
  <c r="S979" i="6"/>
  <c r="S1183" i="6"/>
  <c r="U16" i="6"/>
  <c r="U15" i="6" s="1"/>
  <c r="Q868" i="6"/>
  <c r="U979" i="6"/>
  <c r="S1071" i="6"/>
  <c r="U1183" i="6"/>
  <c r="U142" i="7"/>
  <c r="Q220" i="7"/>
  <c r="Q142" i="7" s="1"/>
  <c r="BE16" i="6"/>
  <c r="Q45" i="6"/>
  <c r="U1071" i="6"/>
  <c r="BE1183" i="6"/>
  <c r="Q29" i="7"/>
  <c r="BE70" i="7"/>
  <c r="Q129" i="7"/>
  <c r="S143" i="7"/>
  <c r="S142" i="7" s="1"/>
  <c r="Q704" i="3" l="1"/>
  <c r="S15" i="3"/>
  <c r="U704" i="3"/>
  <c r="U15" i="3"/>
  <c r="U14" i="3" s="1"/>
  <c r="Q15" i="4"/>
  <c r="Q15" i="7"/>
  <c r="Q14" i="7" s="1"/>
  <c r="S14" i="7"/>
  <c r="U14" i="7"/>
  <c r="BE15" i="7"/>
  <c r="BE14" i="7" s="1"/>
  <c r="Q15" i="6"/>
  <c r="S191" i="4"/>
  <c r="U191" i="4"/>
  <c r="Q191" i="4"/>
  <c r="U15" i="4"/>
  <c r="S15" i="4"/>
  <c r="S704" i="3"/>
  <c r="BE704" i="3"/>
  <c r="Q15" i="3"/>
  <c r="Q14" i="3" s="1"/>
  <c r="S14" i="4"/>
  <c r="BE14" i="3"/>
  <c r="U935" i="6"/>
  <c r="U14" i="6" s="1"/>
  <c r="BE191" i="4"/>
  <c r="Q14" i="4"/>
  <c r="S14" i="3"/>
  <c r="Q935" i="6"/>
  <c r="Q14" i="6" s="1"/>
  <c r="BE15" i="6"/>
  <c r="S935" i="6"/>
  <c r="S15" i="6"/>
  <c r="S14" i="6" s="1"/>
  <c r="BE935" i="6"/>
  <c r="BE15" i="4"/>
  <c r="U14" i="4" l="1"/>
  <c r="BE14" i="4"/>
  <c r="BE14" i="6"/>
</calcChain>
</file>

<file path=xl/sharedStrings.xml><?xml version="1.0" encoding="utf-8"?>
<sst xmlns="http://schemas.openxmlformats.org/spreadsheetml/2006/main" count="24338" uniqueCount="1383">
  <si>
    <t/>
  </si>
  <si>
    <t>21</t>
  </si>
  <si>
    <t>15</t>
  </si>
  <si>
    <t>Stavba:</t>
  </si>
  <si>
    <t>SNÍŽENÍ ENERGETICKÉ NÁROČNOSTI - DUBEN 2017</t>
  </si>
  <si>
    <t>1</t>
  </si>
  <si>
    <t>Místo:</t>
  </si>
  <si>
    <t xml:space="preserve"> </t>
  </si>
  <si>
    <t>Datum:</t>
  </si>
  <si>
    <t>10</t>
  </si>
  <si>
    <t>Objednatel:</t>
  </si>
  <si>
    <t>Zhotovitel:</t>
  </si>
  <si>
    <t>Projektant:</t>
  </si>
  <si>
    <t>True</t>
  </si>
  <si>
    <t>Zpracovatel:</t>
  </si>
  <si>
    <t>DPH</t>
  </si>
  <si>
    <t>základní</t>
  </si>
  <si>
    <t>Kód</t>
  </si>
  <si>
    <t>D</t>
  </si>
  <si>
    <t>0</t>
  </si>
  <si>
    <t>OBJEKT KOLEJÍ I TUL V LIBERCI - VESEC BLOK A - INVESTIČNÍ NÁKLADY</t>
  </si>
  <si>
    <t>OBJEKT KOLEJÍ I TUL V LIBERCI - VESEC BLOK A - NEINVESTIČNÍ NÁKLADY</t>
  </si>
  <si>
    <t>OBJEKT KOLEJÍ I TUL V LIBERCI - VESEC BLOK B,C - INVESTIČNÍ</t>
  </si>
  <si>
    <t>OBJEKT KOLEJÍ I TUL V LIBERCI - VESEC BLOK B,C - NEINVESTIČNÍ</t>
  </si>
  <si>
    <t>dlazba</t>
  </si>
  <si>
    <t>2</t>
  </si>
  <si>
    <t>do120</t>
  </si>
  <si>
    <t>eps50atik</t>
  </si>
  <si>
    <t>epsstrecha</t>
  </si>
  <si>
    <t>hydrosvis</t>
  </si>
  <si>
    <t>Objekt:</t>
  </si>
  <si>
    <t>kzs140</t>
  </si>
  <si>
    <t>kzs140fas</t>
  </si>
  <si>
    <t>kzs30</t>
  </si>
  <si>
    <t>leseniA</t>
  </si>
  <si>
    <t>listapu</t>
  </si>
  <si>
    <t>listarohova</t>
  </si>
  <si>
    <t>listdila</t>
  </si>
  <si>
    <t>listnadpra</t>
  </si>
  <si>
    <t>listpara</t>
  </si>
  <si>
    <t>229,5</t>
  </si>
  <si>
    <t>listzakl</t>
  </si>
  <si>
    <t>mw160s3</t>
  </si>
  <si>
    <t>mwpodhled</t>
  </si>
  <si>
    <t>naklad</t>
  </si>
  <si>
    <t>nasy</t>
  </si>
  <si>
    <t>penetrak</t>
  </si>
  <si>
    <t>r600</t>
  </si>
  <si>
    <t>sbsposyp</t>
  </si>
  <si>
    <t>sbsstrecha</t>
  </si>
  <si>
    <t>sedsokl</t>
  </si>
  <si>
    <t>vyspraveni</t>
  </si>
  <si>
    <t>Náklady z rozpočtu</t>
  </si>
  <si>
    <t>xps120</t>
  </si>
  <si>
    <t>xps50vst</t>
  </si>
  <si>
    <t>xpssoklnad</t>
  </si>
  <si>
    <t>-1</t>
  </si>
  <si>
    <t>HSV - Práce a dodávky HSV</t>
  </si>
  <si>
    <t xml:space="preserve">    1 - Zemní práce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</si>
  <si>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</si>
  <si>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</si>
  <si>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</si>
  <si>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</si>
  <si>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</si>
  <si>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</si>
  <si>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</si>
  <si>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</si>
  <si>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</si>
  <si>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</si>
  <si>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</si>
  <si>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766.1 - Vnější výplně otvorů (montáž a dodávka) vč.přesunu hmot</t>
  </si>
  <si>
    <t xml:space="preserve">    767 - Konstrukce zámečnické vč. přesunu hmot a finální povrchové úpravy</t>
  </si>
  <si>
    <t xml:space="preserve">    783 - Dokončovací práce - nátěry</t>
  </si>
  <si>
    <t>VRN - Vedlejší rozpočtové náklady</t>
  </si>
  <si>
    <t>ROZPOČET</t>
  </si>
  <si>
    <t>PČ</t>
  </si>
  <si>
    <t>Typ</t>
  </si>
  <si>
    <t>Popis</t>
  </si>
  <si>
    <t>MJ</t>
  </si>
  <si>
    <t>Množství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</si>
  <si>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</si>
  <si>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</si>
  <si>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</si>
  <si>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</si>
  <si>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</si>
  <si>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</si>
  <si>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</si>
  <si>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</si>
  <si>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</si>
  <si>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113106121</t>
  </si>
  <si>
    <t>Rozebrání dlažeb komunikací pro pěší z betonových nebo kamenných dlaždic</t>
  </si>
  <si>
    <t>m2</t>
  </si>
  <si>
    <t>4</t>
  </si>
  <si>
    <t>600695807</t>
  </si>
  <si>
    <t>(27,13-2,7+56,53)*0,5</t>
  </si>
  <si>
    <t>VV</t>
  </si>
  <si>
    <t>Součet</t>
  </si>
  <si>
    <t>132201101</t>
  </si>
  <si>
    <t>Hloubení rýh š do 600 mm v hornině tř. 3 objemu do 100 m3</t>
  </si>
  <si>
    <t>m3</t>
  </si>
  <si>
    <t>-999343733</t>
  </si>
  <si>
    <t>(27,13-2,7+56,53)*0,5*0,5</t>
  </si>
  <si>
    <t>41,47*0,5*0,5</t>
  </si>
  <si>
    <t>3</t>
  </si>
  <si>
    <t>162701105</t>
  </si>
  <si>
    <t>Vodorovné přemístění do 10000 m výkopku/sypaniny z horniny tř. 1 až 4</t>
  </si>
  <si>
    <t>-1854762843</t>
  </si>
  <si>
    <t>r600-nasy</t>
  </si>
  <si>
    <t>167101101</t>
  </si>
  <si>
    <t>Nakládání výkopku z hornin tř. 1 až 4 do 100 m3</t>
  </si>
  <si>
    <t>1204234983</t>
  </si>
  <si>
    <t>5</t>
  </si>
  <si>
    <t>171201211</t>
  </si>
  <si>
    <t>Poplatek za uložení odpadu ze sypaniny na skládce (skládkovné)</t>
  </si>
  <si>
    <t>t</t>
  </si>
  <si>
    <t>634091808</t>
  </si>
  <si>
    <t>naklad*1,8</t>
  </si>
  <si>
    <t>6</t>
  </si>
  <si>
    <t>174101101</t>
  </si>
  <si>
    <t>Zásyp jam, šachet rýh nebo kolem objektů sypaninou se zhutněním</t>
  </si>
  <si>
    <t>-1687454677</t>
  </si>
  <si>
    <t>odpočet xps</t>
  </si>
  <si>
    <t>pod terénem</t>
  </si>
  <si>
    <t>SZ pohled</t>
  </si>
  <si>
    <t>-27,14*0,5*0,12</t>
  </si>
  <si>
    <t>JV pohled</t>
  </si>
  <si>
    <t>JZ pohled</t>
  </si>
  <si>
    <t>-(42,48+1,04)*0,7*0,12</t>
  </si>
  <si>
    <t>SV pohled</t>
  </si>
  <si>
    <t>-(1,02+0,16+55,7+0,5)*0,5*0,12</t>
  </si>
  <si>
    <t>podsypy pod dlažbu</t>
  </si>
  <si>
    <t>-(27,13-2,7+56,53)*0,5*(0,15+0,2)</t>
  </si>
  <si>
    <t>7</t>
  </si>
  <si>
    <t>564251111</t>
  </si>
  <si>
    <t>Podklad nebo podsyp ze štěrkopísku ŠP tl 150 mm - fr 8-16mm</t>
  </si>
  <si>
    <t>111245270</t>
  </si>
  <si>
    <t>Mezisoučet</t>
  </si>
  <si>
    <t>8</t>
  </si>
  <si>
    <t>564261111</t>
  </si>
  <si>
    <t>Podklad nebo podsyp ze štěrkopísku ŠP tl 200 mm - fr 16-32mm</t>
  </si>
  <si>
    <t>1467844429</t>
  </si>
  <si>
    <t>9</t>
  </si>
  <si>
    <t>59684112</t>
  </si>
  <si>
    <t>Kladení betonové dlažby komunikací pro pěší do suchého betonu vel do 0,09 m2 plochy do 50 m2</t>
  </si>
  <si>
    <t>304560753</t>
  </si>
  <si>
    <t>M</t>
  </si>
  <si>
    <t>592456010</t>
  </si>
  <si>
    <t>dlažba desková betonová 50x50x5 cm šedá</t>
  </si>
  <si>
    <t>-1111746051</t>
  </si>
  <si>
    <t>11</t>
  </si>
  <si>
    <t>621221031</t>
  </si>
  <si>
    <t>Montáž zateplení vnějších podhledů z minerální vlny s podélnou orientací vláken tl do 160 mm</t>
  </si>
  <si>
    <t>-834070327</t>
  </si>
  <si>
    <t>56,3*1,04</t>
  </si>
  <si>
    <t>12</t>
  </si>
  <si>
    <t>63151538</t>
  </si>
  <si>
    <t>deska minerální izolační tl. 160 mm</t>
  </si>
  <si>
    <t>-1564015298</t>
  </si>
  <si>
    <t>ztratné</t>
  </si>
  <si>
    <t>mwpodhled*0,02</t>
  </si>
  <si>
    <t>13</t>
  </si>
  <si>
    <t>62214200</t>
  </si>
  <si>
    <t>Potažení vnějších stěn sklovláknitým pletivem vtlačeným do tenkovrstvé hmoty vč. penetrace</t>
  </si>
  <si>
    <t>1758487268</t>
  </si>
  <si>
    <t>27,47*0,5</t>
  </si>
  <si>
    <t>(42,65+1,04)*0,7</t>
  </si>
  <si>
    <t>(1,34+0,1+55,7+0,5)*0,5</t>
  </si>
  <si>
    <t>14</t>
  </si>
  <si>
    <t>622211021</t>
  </si>
  <si>
    <t>Montáž zateplení vnějších stěn z polystyrénových desek tl do 120 mm</t>
  </si>
  <si>
    <t>-1596035195</t>
  </si>
  <si>
    <t>283759390</t>
  </si>
  <si>
    <t>expandovaný polystyren šedý fasádní,  tl. 120 mm - sokl</t>
  </si>
  <si>
    <t>-1388668864</t>
  </si>
  <si>
    <t>0,5 nad terénem</t>
  </si>
  <si>
    <t>27,42*0,63</t>
  </si>
  <si>
    <t>-2,39*0,63</t>
  </si>
  <si>
    <t>(42,97+1,04)*0,4</t>
  </si>
  <si>
    <t>13,63*0,115</t>
  </si>
  <si>
    <t>-(2,99*0,4*2+2,39*0,4*2+0,8*0,4)</t>
  </si>
  <si>
    <t>-(2,39*0,115+0,8*0,115+1,45*0,115)</t>
  </si>
  <si>
    <t>45,15*0,65</t>
  </si>
  <si>
    <t>sedsokl*0,02</t>
  </si>
  <si>
    <t>16</t>
  </si>
  <si>
    <t>2837638</t>
  </si>
  <si>
    <t>polystyren extrudovaný- 1250 x 600 x 120 mm - sokl do 0,5m nad terénem</t>
  </si>
  <si>
    <t>536986542</t>
  </si>
  <si>
    <t>27,42*0,6</t>
  </si>
  <si>
    <t>-2,39*0,6</t>
  </si>
  <si>
    <t>(42,97+1,04)*0,5</t>
  </si>
  <si>
    <t>-(2,99*0,5*2+2,39*0,5*2+0,8*0,5)</t>
  </si>
  <si>
    <t>(11,53+45,65)*0,5</t>
  </si>
  <si>
    <t>ztratne</t>
  </si>
  <si>
    <t>xpssoklnad*0,02</t>
  </si>
  <si>
    <t>17</t>
  </si>
  <si>
    <t>622212051</t>
  </si>
  <si>
    <t>Montáž zateplení vnějšího ostění hl. špalety do 400 mm z polystyrénových desek tl do 40 mm</t>
  </si>
  <si>
    <t>m</t>
  </si>
  <si>
    <t>934563261</t>
  </si>
  <si>
    <t>parapety dle klempířiny</t>
  </si>
  <si>
    <t>napraží</t>
  </si>
  <si>
    <t>1,2*3</t>
  </si>
  <si>
    <t>0,9*1</t>
  </si>
  <si>
    <t>1,5*2</t>
  </si>
  <si>
    <t>1,5*5</t>
  </si>
  <si>
    <t>2,7*1</t>
  </si>
  <si>
    <t>1,8*(6+6+14+2)</t>
  </si>
  <si>
    <t>3,6*8</t>
  </si>
  <si>
    <t>2,7*2</t>
  </si>
  <si>
    <t>3,6*(3+6+2)</t>
  </si>
  <si>
    <t>1,8*12</t>
  </si>
  <si>
    <t>2,4*1</t>
  </si>
  <si>
    <t>2,99*2</t>
  </si>
  <si>
    <t>1,99*5</t>
  </si>
  <si>
    <t>2,39*3</t>
  </si>
  <si>
    <t>0,7*1</t>
  </si>
  <si>
    <t>1,45*1</t>
  </si>
  <si>
    <t>0,8*2</t>
  </si>
  <si>
    <t>Ostění</t>
  </si>
  <si>
    <t>1,2*5*2</t>
  </si>
  <si>
    <t>2,2*2</t>
  </si>
  <si>
    <t>1,2*3*2</t>
  </si>
  <si>
    <t>2,1*2*2</t>
  </si>
  <si>
    <t>1,2*(14+10)*2</t>
  </si>
  <si>
    <t>1,2*2*3</t>
  </si>
  <si>
    <t>2,0*5*2</t>
  </si>
  <si>
    <t>3,25*2*2</t>
  </si>
  <si>
    <t>2,45*2*3</t>
  </si>
  <si>
    <t>2,2*2*2</t>
  </si>
  <si>
    <t>1,2*7</t>
  </si>
  <si>
    <t>1,2*(13+7)*2</t>
  </si>
  <si>
    <t>1,2*28</t>
  </si>
  <si>
    <t>18</t>
  </si>
  <si>
    <t>28376361</t>
  </si>
  <si>
    <t>desky z fenolické pěny, tl. 30 mm - parapety, nadpraží a ostění</t>
  </si>
  <si>
    <t>-1190632761</t>
  </si>
  <si>
    <t>229,5*0,18</t>
  </si>
  <si>
    <t>1,2*3*0,16</t>
  </si>
  <si>
    <t>0,9*1*0,16</t>
  </si>
  <si>
    <t>1,5*2*0,16</t>
  </si>
  <si>
    <t>1,5*5*0,16</t>
  </si>
  <si>
    <t>2,7*1*0,16</t>
  </si>
  <si>
    <t>1,8*(6+6+14+2)*0,16</t>
  </si>
  <si>
    <t>3,6*8*0,16</t>
  </si>
  <si>
    <t>2,7*2*0,16</t>
  </si>
  <si>
    <t>3,6*(3+6+2)*0,16</t>
  </si>
  <si>
    <t>1,8*12*0,16</t>
  </si>
  <si>
    <t>2,4*1*0,16</t>
  </si>
  <si>
    <t>2,99*2*0,16</t>
  </si>
  <si>
    <t>1,99*5*0,16</t>
  </si>
  <si>
    <t>2,39*3*0,16</t>
  </si>
  <si>
    <t>0,7*1*0,16</t>
  </si>
  <si>
    <t>1,45*1*0,16</t>
  </si>
  <si>
    <t>0,8*2*0,16</t>
  </si>
  <si>
    <t>1,2*5*2*0,16</t>
  </si>
  <si>
    <t>2,2*2*0,16</t>
  </si>
  <si>
    <t>1,2*3*2*0,16</t>
  </si>
  <si>
    <t>2,1*2*2*0,16</t>
  </si>
  <si>
    <t>1,2*(14+10)*2*0,16</t>
  </si>
  <si>
    <t>1,2*2*3*0,16</t>
  </si>
  <si>
    <t>2,0*5*2*0,16</t>
  </si>
  <si>
    <t>3,25*2*2*0,16</t>
  </si>
  <si>
    <t>2,45*2*3*0,16</t>
  </si>
  <si>
    <t>2,2*2*2*0,16</t>
  </si>
  <si>
    <t>1,2*7*0,16</t>
  </si>
  <si>
    <t>1,2*(13+7)*2*0,16</t>
  </si>
  <si>
    <t>1,2*28*0,16</t>
  </si>
  <si>
    <t>kzs30*0,02</t>
  </si>
  <si>
    <t>19</t>
  </si>
  <si>
    <t>62221205</t>
  </si>
  <si>
    <t>Příplatek na zbroušení nadpraží  a parapetů dosklonů dle potřeby</t>
  </si>
  <si>
    <t>-589463476</t>
  </si>
  <si>
    <t>20</t>
  </si>
  <si>
    <t>622211031</t>
  </si>
  <si>
    <t>Montáž zateplení vnějších stěn z polystyrénových desek tl do 160 mm</t>
  </si>
  <si>
    <t>-201988156</t>
  </si>
  <si>
    <t>skladba S01</t>
  </si>
  <si>
    <t>56,6*3,3</t>
  </si>
  <si>
    <t>45,4*7,135</t>
  </si>
  <si>
    <t>6,95*4,4</t>
  </si>
  <si>
    <t>1,04*3,125</t>
  </si>
  <si>
    <t>odpočet otvorů</t>
  </si>
  <si>
    <t>-3,6*1,2*11</t>
  </si>
  <si>
    <t>-2,7*1,2*2</t>
  </si>
  <si>
    <t>-1,8*1,2*12</t>
  </si>
  <si>
    <t>-2,99*2,625*2</t>
  </si>
  <si>
    <t>-2,4*1,2</t>
  </si>
  <si>
    <t>-2,39*1,725*2</t>
  </si>
  <si>
    <t>-1,99*2,0*5</t>
  </si>
  <si>
    <t>-1,5*1,0*2</t>
  </si>
  <si>
    <t>-0,7*1,2</t>
  </si>
  <si>
    <t>-1,45*2,45</t>
  </si>
  <si>
    <t>-0,8*1,245</t>
  </si>
  <si>
    <t>-0,8*2,1</t>
  </si>
  <si>
    <t>-2,35*2,35</t>
  </si>
  <si>
    <t>18,9*8,36</t>
  </si>
  <si>
    <t>18,9*4,7</t>
  </si>
  <si>
    <t>-(1,2*1,2*3+1,5*2,1*2+0,8*2,2)</t>
  </si>
  <si>
    <t>27,13*3,27</t>
  </si>
  <si>
    <t>18,9*11,58</t>
  </si>
  <si>
    <t>-(1,5*2,1*5+2,7*1,92)</t>
  </si>
  <si>
    <t>11,2*3,36</t>
  </si>
  <si>
    <t>45,33*10,51</t>
  </si>
  <si>
    <t>5,95*4,4</t>
  </si>
  <si>
    <t>-(1,8*1,2*28+2,7*1,2*2+3,6*1,2*8+3,0*13,99+3,0*10,0)</t>
  </si>
  <si>
    <t>meziokenní vložka</t>
  </si>
  <si>
    <t>0,3*1,2*4</t>
  </si>
  <si>
    <t>1,4*1,2*6</t>
  </si>
  <si>
    <t>0,8*1,2*4</t>
  </si>
  <si>
    <t>0,602*1,2*10</t>
  </si>
  <si>
    <t>0,602*1,2*(3+6+13)</t>
  </si>
  <si>
    <t>0,88*2,1*2</t>
  </si>
  <si>
    <t>1,2*1,2*4</t>
  </si>
  <si>
    <t>0,9*1,2*4</t>
  </si>
  <si>
    <t>0,895*1,2*2</t>
  </si>
  <si>
    <t>2837595</t>
  </si>
  <si>
    <t>expandovaný polystyren šedý fasádní,  tl. 160 mm</t>
  </si>
  <si>
    <t>-1269550597</t>
  </si>
  <si>
    <t>kzs140fas*0,02</t>
  </si>
  <si>
    <t>22</t>
  </si>
  <si>
    <t>2837595.1</t>
  </si>
  <si>
    <t>expandovaný polystyren šedý fasádní,  tl. 160 mm - meziokenní vložka</t>
  </si>
  <si>
    <t>263429576</t>
  </si>
  <si>
    <t>kzs140*0,02</t>
  </si>
  <si>
    <t>23</t>
  </si>
  <si>
    <t>622221031</t>
  </si>
  <si>
    <t>Montáž zateplení vnějších stěn z minerální vlny s podélnou orientací vláken tl do 160 mm</t>
  </si>
  <si>
    <t>715449979</t>
  </si>
  <si>
    <t>27,42*0,9</t>
  </si>
  <si>
    <t>-(2,39*0,9+1,5*0,9*2)</t>
  </si>
  <si>
    <t>(56,76+1,39)*0,9</t>
  </si>
  <si>
    <t>-(2,99*0,9*2+2,39*0,9*3+0,8*0,9*2)</t>
  </si>
  <si>
    <t>-(1,99*0,9*5)</t>
  </si>
  <si>
    <t>56,69*0,9</t>
  </si>
  <si>
    <t>-3,0*0,64*2</t>
  </si>
  <si>
    <t>24</t>
  </si>
  <si>
    <t>-212901703</t>
  </si>
  <si>
    <t>mw160s3*0,02</t>
  </si>
  <si>
    <t>25</t>
  </si>
  <si>
    <t>622252001</t>
  </si>
  <si>
    <t>Montáž zakládacích soklových lišt zateplení</t>
  </si>
  <si>
    <t>1073019940</t>
  </si>
  <si>
    <t>26</t>
  </si>
  <si>
    <t>59051400.1</t>
  </si>
  <si>
    <t>lišta zakládací s okapničkou, ozn. E01a, E01b</t>
  </si>
  <si>
    <t>179132680</t>
  </si>
  <si>
    <t>27,14</t>
  </si>
  <si>
    <t>(42,48+1,04)</t>
  </si>
  <si>
    <t>(1,02+0,16+55,7+0,5)</t>
  </si>
  <si>
    <t>27</t>
  </si>
  <si>
    <t>622252002</t>
  </si>
  <si>
    <t>Montáž ostatních lišt zateplení</t>
  </si>
  <si>
    <t>-987555238</t>
  </si>
  <si>
    <t>28</t>
  </si>
  <si>
    <t>59051476</t>
  </si>
  <si>
    <t>profil okenní ukončovací s tkaninou 100/100mm, ozn. E05</t>
  </si>
  <si>
    <t>2135435042</t>
  </si>
  <si>
    <t>29</t>
  </si>
  <si>
    <t>590514920</t>
  </si>
  <si>
    <t>profil zakončovací nadokennní s okapničkou a tkaninou 100/100 mm, ozn. E02</t>
  </si>
  <si>
    <t>-1185438459</t>
  </si>
  <si>
    <t>30</t>
  </si>
  <si>
    <t>590515020</t>
  </si>
  <si>
    <t>profil dilatační rohový V s hranou a tkaninou 100/100mm, dl. 2,5 m vč. vyplnění spáry trvalepružným tmelem, ozn. E06</t>
  </si>
  <si>
    <t>-230111526</t>
  </si>
  <si>
    <t>4,4+1,04+4,76</t>
  </si>
  <si>
    <t>31</t>
  </si>
  <si>
    <t>590514940</t>
  </si>
  <si>
    <t>připojovací profil parapetní variabilní s tkaninou 100/100mm, ozn. E04</t>
  </si>
  <si>
    <t>-1178076958</t>
  </si>
  <si>
    <t>32</t>
  </si>
  <si>
    <t>590514840</t>
  </si>
  <si>
    <t>lišta rohová PVC 10/10 cm s tkaninou bal. 2,5 m, ozn. E03</t>
  </si>
  <si>
    <t>1750841464</t>
  </si>
  <si>
    <t>rohy objektu</t>
  </si>
  <si>
    <t>7,15*2+4,45*2+16,96+16,97+3,9+56,3</t>
  </si>
  <si>
    <t>33</t>
  </si>
  <si>
    <t>622321141</t>
  </si>
  <si>
    <t>Vápenocementová omítka štuková dvouvrstvá vnějších stěn nanášená ručně</t>
  </si>
  <si>
    <t>-1968779865</t>
  </si>
  <si>
    <t>ventilační objekt - odhad</t>
  </si>
  <si>
    <t>(3,1+0,8)*2*1,2</t>
  </si>
  <si>
    <t>34</t>
  </si>
  <si>
    <t>62232510</t>
  </si>
  <si>
    <t>Vyspravení stávající konstrukce vápenocementovou omítkou vč. případné sanace vč. přípravy podkladu</t>
  </si>
  <si>
    <t>23182146</t>
  </si>
  <si>
    <t>podhled</t>
  </si>
  <si>
    <t>-----------</t>
  </si>
  <si>
    <t>27,14*0,5</t>
  </si>
  <si>
    <t>(42,48+1,04)*0,7</t>
  </si>
  <si>
    <t>(1,02+0,1+55,7+0,5)*0,5</t>
  </si>
  <si>
    <t>-vyspraveni</t>
  </si>
  <si>
    <t>20% z celku</t>
  </si>
  <si>
    <t>vyspraveni*0,2</t>
  </si>
  <si>
    <t>35</t>
  </si>
  <si>
    <t>62251105</t>
  </si>
  <si>
    <t>Tenkovrstvá omítka tl. 2,0 mm včetně penetrace vnějších stěn - marmolit</t>
  </si>
  <si>
    <t>641991110</t>
  </si>
  <si>
    <t>36</t>
  </si>
  <si>
    <t>622541011</t>
  </si>
  <si>
    <t>Tenkovrstvá silikonsilikátová zrnitá omítka tl. 1,0 mm včetně penetrace vnějších stěn, pohledů a meziokenních vložek</t>
  </si>
  <si>
    <t>1345509201</t>
  </si>
  <si>
    <t>37</t>
  </si>
  <si>
    <t>629991011</t>
  </si>
  <si>
    <t>Zakrytí výplní otvorů a svislých ploch fólií přilepenou lepící páskou</t>
  </si>
  <si>
    <t>-1506919030</t>
  </si>
  <si>
    <t>3,6*1,2*11</t>
  </si>
  <si>
    <t>1,8*1,2*12</t>
  </si>
  <si>
    <t>2,7*1,2*2</t>
  </si>
  <si>
    <t>2,4*1,2+0,7*1,2</t>
  </si>
  <si>
    <t>2,99*3,35*2</t>
  </si>
  <si>
    <t>2,39*2,45*3</t>
  </si>
  <si>
    <t>1,99*2,0*5</t>
  </si>
  <si>
    <t>1,5*1,0*2</t>
  </si>
  <si>
    <t>0,8*2,2*2</t>
  </si>
  <si>
    <t>1,5*2,1*5</t>
  </si>
  <si>
    <t>2,7*2,2</t>
  </si>
  <si>
    <t>1,2*1,2*3</t>
  </si>
  <si>
    <t>1,5*2,1*2</t>
  </si>
  <si>
    <t>0,9*2,2</t>
  </si>
  <si>
    <t>(1,8*1,2*28+2,7*1,2*2+3,6*1,2*8+3,0*13,99+3,0*10,0)</t>
  </si>
  <si>
    <t>38</t>
  </si>
  <si>
    <t>629995101</t>
  </si>
  <si>
    <t>Očištění vnějších ploch tlakovou vodou s odmašťovacím prostředkem vč. případného oškrábaní nátěru</t>
  </si>
  <si>
    <t>-1425933429</t>
  </si>
  <si>
    <t>ventilační objekt</t>
  </si>
  <si>
    <t>39</t>
  </si>
  <si>
    <t>631311135</t>
  </si>
  <si>
    <t>Mazanina tl do 240 mm z betonu prostého tř. C 20/25</t>
  </si>
  <si>
    <t>-2021980819</t>
  </si>
  <si>
    <t>41,47*0,5*0,15</t>
  </si>
  <si>
    <t>náběhy</t>
  </si>
  <si>
    <t>(2,99*2+2,39*2+0,8)*0,5*0,4</t>
  </si>
  <si>
    <t>40</t>
  </si>
  <si>
    <t>631319175</t>
  </si>
  <si>
    <t>Příplatek k mazanině tl do 240 mm za stržení povrchu spodní vrstvy před vložením výztuže</t>
  </si>
  <si>
    <t>-1210545881</t>
  </si>
  <si>
    <t>42,47*0,5*0,15</t>
  </si>
  <si>
    <t>41</t>
  </si>
  <si>
    <t>631362021</t>
  </si>
  <si>
    <t>Výztuž mazanin svařovanými sítěmi Kari</t>
  </si>
  <si>
    <t>-2117964671</t>
  </si>
  <si>
    <t>42,47*0,5*4,44*0,001</t>
  </si>
  <si>
    <t>42</t>
  </si>
  <si>
    <t>916331111</t>
  </si>
  <si>
    <t>Osazení zahradního obrubníku betonového do lože z betonu bez boční opěry</t>
  </si>
  <si>
    <t>-507697497</t>
  </si>
  <si>
    <t>(27,13-2,7+56,53)</t>
  </si>
  <si>
    <t>43</t>
  </si>
  <si>
    <t>59217211</t>
  </si>
  <si>
    <t>obrubník betonový šedý 100 x 5 x 25 cm</t>
  </si>
  <si>
    <t>kus</t>
  </si>
  <si>
    <t>39086984</t>
  </si>
  <si>
    <t>dopočet</t>
  </si>
  <si>
    <t>81,0-80,96</t>
  </si>
  <si>
    <t>44</t>
  </si>
  <si>
    <t>941111100</t>
  </si>
  <si>
    <t>Montáž lešení řadového trubkového lehkého s podlahami zatížení do 200 kg/m2 š do 1,2 m v do 25 m vč. pronájmu a souvisejících činností</t>
  </si>
  <si>
    <t>464390301</t>
  </si>
  <si>
    <t>SZ pohle</t>
  </si>
  <si>
    <t>(18,9+1,2)*(16,97-1,8)</t>
  </si>
  <si>
    <t>(8,23+1,2)*(5,2-1,8)</t>
  </si>
  <si>
    <t>18,9*(7,076-1,8)</t>
  </si>
  <si>
    <t>(45,4+1,2)*(12,3-1,8)</t>
  </si>
  <si>
    <t>(6,95+1,2)*4,47</t>
  </si>
  <si>
    <t>11,2*(4,76-1,8)</t>
  </si>
  <si>
    <t>45</t>
  </si>
  <si>
    <t>941111822</t>
  </si>
  <si>
    <t>Demontáž lešení řadového trubkového lehkého s podlahami zatížení do 200 kg/m2 š do 1,2 m v do 25 m</t>
  </si>
  <si>
    <t>156825296</t>
  </si>
  <si>
    <t>46</t>
  </si>
  <si>
    <t>944511100</t>
  </si>
  <si>
    <t>Montáž, příp. pronájem, demontáž ochranné sítě z textilie z umělých vláken</t>
  </si>
  <si>
    <t>-1377166293</t>
  </si>
  <si>
    <t>47</t>
  </si>
  <si>
    <t>9447111</t>
  </si>
  <si>
    <t>Montáž záchytné stříšky š přes 2,5 m vč. pronájmu a souvisejících činností</t>
  </si>
  <si>
    <t>-284230994</t>
  </si>
  <si>
    <t>2,7</t>
  </si>
  <si>
    <t>48</t>
  </si>
  <si>
    <t>944711814</t>
  </si>
  <si>
    <t>Demontáž záchytné stříšky š přes 2,5 m</t>
  </si>
  <si>
    <t>-208543323</t>
  </si>
  <si>
    <t>49</t>
  </si>
  <si>
    <t>949101111</t>
  </si>
  <si>
    <t>Lešení pomocné pro objekty pozemních staveb s lešeňovou podlahou v do 1,9 m zatížení do 150 kg/m2</t>
  </si>
  <si>
    <t>551571074</t>
  </si>
  <si>
    <t>56,3*1,5</t>
  </si>
  <si>
    <t>18,9*1,5</t>
  </si>
  <si>
    <t>50</t>
  </si>
  <si>
    <t>952902121</t>
  </si>
  <si>
    <t>Čištění budov zametení drsných podlah - střecha</t>
  </si>
  <si>
    <t>-328510737</t>
  </si>
  <si>
    <t>dle dm</t>
  </si>
  <si>
    <t>atika +5,00</t>
  </si>
  <si>
    <t>657,8</t>
  </si>
  <si>
    <t>atika +12,128</t>
  </si>
  <si>
    <t>687,12</t>
  </si>
  <si>
    <t>atika +</t>
  </si>
  <si>
    <t>112,77</t>
  </si>
  <si>
    <t>51</t>
  </si>
  <si>
    <t>96104411</t>
  </si>
  <si>
    <t>Bourání desky z betonu prostého okolo vstupu pro nové zateplení</t>
  </si>
  <si>
    <t>-449947274</t>
  </si>
  <si>
    <t>52</t>
  </si>
  <si>
    <t>96208113</t>
  </si>
  <si>
    <t>Bourání příček ze sklobetonových tvárnic tl do 100 mm</t>
  </si>
  <si>
    <t>85567633</t>
  </si>
  <si>
    <t>2,99*14,04</t>
  </si>
  <si>
    <t>2,99*10,050</t>
  </si>
  <si>
    <t>53</t>
  </si>
  <si>
    <t>968072246</t>
  </si>
  <si>
    <t>Vybourání kovových rámů oken jednoduchých včetně křídel pl do 4 m2</t>
  </si>
  <si>
    <t>1055882038</t>
  </si>
  <si>
    <t>1,9*2,0*5</t>
  </si>
  <si>
    <t>54</t>
  </si>
  <si>
    <t>968072455</t>
  </si>
  <si>
    <t>Vybourání kovových dveřních zárubní pl do 2 m2</t>
  </si>
  <si>
    <t>1770710127</t>
  </si>
  <si>
    <t>55</t>
  </si>
  <si>
    <t>968072559</t>
  </si>
  <si>
    <t>Vybourání kovových vrat pl přes 5 m2</t>
  </si>
  <si>
    <t>449683081</t>
  </si>
  <si>
    <t>3,0*3,35*2</t>
  </si>
  <si>
    <t>56</t>
  </si>
  <si>
    <t>978015331</t>
  </si>
  <si>
    <t>Otlučení vnějších omítek MV nebo MVC  průčelí v rozsahu do 20 %</t>
  </si>
  <si>
    <t>-1594001520</t>
  </si>
  <si>
    <t>57</t>
  </si>
  <si>
    <t>999110100</t>
  </si>
  <si>
    <t>Demontáž hromosvodné soustavy ve fasádě vč. likvidace, ozn. Z01</t>
  </si>
  <si>
    <t>bm</t>
  </si>
  <si>
    <t>-39884725</t>
  </si>
  <si>
    <t>17,0+4,5*3+7,21+11,61+11,63</t>
  </si>
  <si>
    <t>58</t>
  </si>
  <si>
    <t>999110101</t>
  </si>
  <si>
    <t>Demontáž jímací soustavy na střeše vč. likvidace (dle plochy celé střechy), ozn. Z01</t>
  </si>
  <si>
    <t>-2108275048</t>
  </si>
  <si>
    <t>atika + 16,635</t>
  </si>
  <si>
    <t>59</t>
  </si>
  <si>
    <t>999110103</t>
  </si>
  <si>
    <t>Výměna fasádního osvětlení vč. kotvení na vrtuh a hmoždinku, ozn. Z02</t>
  </si>
  <si>
    <t>ks</t>
  </si>
  <si>
    <t>1264500971</t>
  </si>
  <si>
    <t>60</t>
  </si>
  <si>
    <t>999110105</t>
  </si>
  <si>
    <t>Demontáž basketbalového koše vč. likvidace</t>
  </si>
  <si>
    <t>698321999</t>
  </si>
  <si>
    <t>1,0</t>
  </si>
  <si>
    <t>61</t>
  </si>
  <si>
    <t>999110200</t>
  </si>
  <si>
    <t>Výměna střešních vpustí za dvoustěnné kce z polyamidu vč. nových ochranných košů, napojení na střešní kci (hydroizolace, tepelná izolace, atd), viz - detail střešní vpusti</t>
  </si>
  <si>
    <t>-2142521862</t>
  </si>
  <si>
    <t>6,0</t>
  </si>
  <si>
    <t>62</t>
  </si>
  <si>
    <t>999110235</t>
  </si>
  <si>
    <t>Úprava otvoru dveří vel.900x2000mm pro nové zatepelní střechy (vyzdění parapetu, zkrácení dveří atd..) v přístavbě na střeše</t>
  </si>
  <si>
    <t>-1602802656</t>
  </si>
  <si>
    <t>63</t>
  </si>
  <si>
    <t>999110240</t>
  </si>
  <si>
    <t>Montáž a dodávka čtyřkomorové budky z extrudovaného polystyrenu pro rorýsy, ozn. B01</t>
  </si>
  <si>
    <t>1269267267</t>
  </si>
  <si>
    <t>64</t>
  </si>
  <si>
    <t>999110242</t>
  </si>
  <si>
    <t>Montáž a dodávka neprůlezné štěrbinové budky z extrudovaného polystyrenu pro rorýse, ozn. B02</t>
  </si>
  <si>
    <t>1232492620</t>
  </si>
  <si>
    <t>65</t>
  </si>
  <si>
    <t>999110510</t>
  </si>
  <si>
    <t>Zednické přípomoci</t>
  </si>
  <si>
    <t>hod</t>
  </si>
  <si>
    <t>-983246774</t>
  </si>
  <si>
    <t>66</t>
  </si>
  <si>
    <t>999110511</t>
  </si>
  <si>
    <t>Drobné bourací a demontážní práce</t>
  </si>
  <si>
    <t>-1374773869</t>
  </si>
  <si>
    <t>67</t>
  </si>
  <si>
    <t>999110600</t>
  </si>
  <si>
    <t>Odtrhové zkoušky stávajících povrchů a výtažné zkoušky hydroizolace a nového izolantu</t>
  </si>
  <si>
    <t>kpl</t>
  </si>
  <si>
    <t>-1685655154</t>
  </si>
  <si>
    <t>68</t>
  </si>
  <si>
    <t>997013217</t>
  </si>
  <si>
    <t>Vnitrostaveništní doprava suti a vybouraných hmot pro budovy v do 24 m ručně</t>
  </si>
  <si>
    <t>1518703319</t>
  </si>
  <si>
    <t>69</t>
  </si>
  <si>
    <t>99701350</t>
  </si>
  <si>
    <t>Příplatek k odvozu suti a vybouraných hmot na skládku za každý další km nad 1 km</t>
  </si>
  <si>
    <t>-837946713</t>
  </si>
  <si>
    <t>70</t>
  </si>
  <si>
    <t>997013501</t>
  </si>
  <si>
    <t>Odvoz suti na skládku a vybouraných hmot nebo meziskládku do 1 km se složením</t>
  </si>
  <si>
    <t>1836223164</t>
  </si>
  <si>
    <t>71</t>
  </si>
  <si>
    <t>997013801</t>
  </si>
  <si>
    <t>Poplatek za uložení stavebního betonového odpadu na skládce (skládkovné)</t>
  </si>
  <si>
    <t>-1407037340</t>
  </si>
  <si>
    <t>28,0</t>
  </si>
  <si>
    <t>72</t>
  </si>
  <si>
    <t>99701381</t>
  </si>
  <si>
    <t xml:space="preserve">Poplatek (úspora) za uložení kovového odpadu na skládce (skládkovné) </t>
  </si>
  <si>
    <t>1771538310</t>
  </si>
  <si>
    <t>997013831</t>
  </si>
  <si>
    <t>Poplatek za uložení stavebního směsného odpadu na skládce (skládkovné)</t>
  </si>
  <si>
    <t>-893714484</t>
  </si>
  <si>
    <t>41,966-(28-1,0)</t>
  </si>
  <si>
    <t>998011003</t>
  </si>
  <si>
    <t>Přesun hmot pro budovy zděné v do 24 m</t>
  </si>
  <si>
    <t>130281140</t>
  </si>
  <si>
    <t>711122131</t>
  </si>
  <si>
    <t>Provedení izolace proti zemní vlhkosti svislé za horka nátěrem asfaltovým</t>
  </si>
  <si>
    <t>-1192210410</t>
  </si>
  <si>
    <t>dle xps</t>
  </si>
  <si>
    <t>0,5 pod terénem</t>
  </si>
  <si>
    <t>-2,39*0,5</t>
  </si>
  <si>
    <t>(42,67+1,04)*0,5</t>
  </si>
  <si>
    <t>111631500</t>
  </si>
  <si>
    <t>lak asfaltový ALP/9 bal 9 kg</t>
  </si>
  <si>
    <t>-140999768</t>
  </si>
  <si>
    <t>penetrak*0,00036</t>
  </si>
  <si>
    <t>711142559</t>
  </si>
  <si>
    <t>Provedení izolace proti zemní vlhkosti pásy přitavením svislé NAIP</t>
  </si>
  <si>
    <t>1976358172</t>
  </si>
  <si>
    <t>dle penetrace</t>
  </si>
  <si>
    <t>628522540</t>
  </si>
  <si>
    <t xml:space="preserve">pás asfaltovaný modifikovaný SBS </t>
  </si>
  <si>
    <t>-1541637018</t>
  </si>
  <si>
    <t>hydrosvis*0,2</t>
  </si>
  <si>
    <t>711161302</t>
  </si>
  <si>
    <t>Izolace proti zemní vlhkosti stěn foliemi nopovými pro běžné podmínky tl. 0,4 mm (vč. dodávky folie)</t>
  </si>
  <si>
    <t>165534839</t>
  </si>
  <si>
    <t>998711103</t>
  </si>
  <si>
    <t>Přesun hmot tonážní pro izolace proti vodě, vlhkosti a plynům v objektech výšky do 60 m</t>
  </si>
  <si>
    <t>138076879</t>
  </si>
  <si>
    <t>712331111</t>
  </si>
  <si>
    <t>Provedení povlakové krytiny střech do 10° podkladní vrstvy pásy na sucho samolepící</t>
  </si>
  <si>
    <t>258918425</t>
  </si>
  <si>
    <t>plocha celkem dle dm</t>
  </si>
  <si>
    <t>vodorovná plocha</t>
  </si>
  <si>
    <t>atika +16,635</t>
  </si>
  <si>
    <t>121,05</t>
  </si>
  <si>
    <t>detail K</t>
  </si>
  <si>
    <t>(7,0+38,36+18,52)*1,5</t>
  </si>
  <si>
    <t>detail M</t>
  </si>
  <si>
    <t>18,65*(0,45+0,7)</t>
  </si>
  <si>
    <t>18,65*(0,285+0,3+1,0)</t>
  </si>
  <si>
    <t>detail L</t>
  </si>
  <si>
    <t>26,85*(0,3+0,5)</t>
  </si>
  <si>
    <t>detail F</t>
  </si>
  <si>
    <t>(37,9*2+18,2)*(0,23+0,19+0,45)</t>
  </si>
  <si>
    <t>(7,16*2+18,99)*(0,23+0,1+0,45)</t>
  </si>
  <si>
    <t>(56,76+11,25+8,32)*(0,23+0,9+0,45)</t>
  </si>
  <si>
    <t>62866280</t>
  </si>
  <si>
    <t>podkladní pás asfaltový SBS modifikovaný za studena samolepící se samolepícímy přesahy</t>
  </si>
  <si>
    <t>1133929312</t>
  </si>
  <si>
    <t>ztratný</t>
  </si>
  <si>
    <t>sbsstrecha*0,15</t>
  </si>
  <si>
    <t>712341559</t>
  </si>
  <si>
    <t>Provedení povlakové krytiny střech do 10° pásy NAIP přitavením v plné ploše</t>
  </si>
  <si>
    <t>-654291239</t>
  </si>
  <si>
    <t>detail k</t>
  </si>
  <si>
    <t>(7,0+38,36+18,52)*0,5</t>
  </si>
  <si>
    <t>(7,0+38,36+18,52)*1,2</t>
  </si>
  <si>
    <t>18,65*(0,2+0,28+0,25)</t>
  </si>
  <si>
    <t>26,85*(0,255+0,2+0,5)</t>
  </si>
  <si>
    <t>(37,9+18,2)*(0,26+0,3+0,45)</t>
  </si>
  <si>
    <t>(7,16*2+18,99)*(0,26+0,2+0,45)</t>
  </si>
  <si>
    <t>(56,76+11,25+8,32)*(0,26+0,9+0,45)</t>
  </si>
  <si>
    <t>62852258</t>
  </si>
  <si>
    <t>SBS modifikovaný asf. pás, břidl posyp, komb. nosná vložka ze skleněné tkaniny (minimálně 4,4 mm)</t>
  </si>
  <si>
    <t>2015475162</t>
  </si>
  <si>
    <t>sbsposyp*0,15</t>
  </si>
  <si>
    <t>998712103</t>
  </si>
  <si>
    <t>Přesun hmot tonážní tonážní pro krytiny povlakové v objektech v do 24 m</t>
  </si>
  <si>
    <t>1444340221</t>
  </si>
  <si>
    <t>713131145</t>
  </si>
  <si>
    <t>Montáž izolace tepelné stěn a základů lepením bodově rohoží, pásů, dílců, desek</t>
  </si>
  <si>
    <t>884117010</t>
  </si>
  <si>
    <t>27,43*0,6</t>
  </si>
  <si>
    <t>(41,93)*0,7</t>
  </si>
  <si>
    <t>(11,39+46,51)*0,5</t>
  </si>
  <si>
    <t>spodní části u střech a svislé kce</t>
  </si>
  <si>
    <t>(7,0+38,36+18,52)*0,775</t>
  </si>
  <si>
    <t>26,85*0,75</t>
  </si>
  <si>
    <t>detail E</t>
  </si>
  <si>
    <t>18,97*0,12</t>
  </si>
  <si>
    <t>28376383</t>
  </si>
  <si>
    <t>polystyren extrudovaný 1250 x 600 x 120 mm - sokl pod terénem, spodní části u svislých kcí na střechách</t>
  </si>
  <si>
    <t>584400955</t>
  </si>
  <si>
    <t>xps120*0,02</t>
  </si>
  <si>
    <t>283763790</t>
  </si>
  <si>
    <t xml:space="preserve">polystyren extrudovaný - 1250 x 600 x 50 mm </t>
  </si>
  <si>
    <t>164678504</t>
  </si>
  <si>
    <t>18,65*0,51</t>
  </si>
  <si>
    <t>(37,9*2+18,2)*0,525</t>
  </si>
  <si>
    <t>(7,16*2+18,99)*0,25</t>
  </si>
  <si>
    <t>(56,76+11,25+8,32)*1,15</t>
  </si>
  <si>
    <t>detail f- na atice</t>
  </si>
  <si>
    <t>(37,9*2+18,2)*0,09</t>
  </si>
  <si>
    <t>(7,16*2+18,99)*0,09</t>
  </si>
  <si>
    <t>(56,76+11,25+8,32)*0,09</t>
  </si>
  <si>
    <t>xps50vst*0,02</t>
  </si>
  <si>
    <t>283759450</t>
  </si>
  <si>
    <t>expandovaný polystyren šedý fasádní,  tl. 50 mm - atika</t>
  </si>
  <si>
    <t>-1386174172</t>
  </si>
  <si>
    <t>budova B</t>
  </si>
  <si>
    <t>svisla</t>
  </si>
  <si>
    <t>108,477*0,53</t>
  </si>
  <si>
    <t>vodorovná</t>
  </si>
  <si>
    <t>108,477*0,09</t>
  </si>
  <si>
    <t>krcek</t>
  </si>
  <si>
    <t>(13,18+20,1)*0,53</t>
  </si>
  <si>
    <t>(13,18+20,1)*0,09</t>
  </si>
  <si>
    <t>eps50atik*0,02</t>
  </si>
  <si>
    <t>713141135</t>
  </si>
  <si>
    <t>Montáž izolace tepelné střech plochých lepené za studena bodově 1 vrstva rohoží, pásů, dílců, desek</t>
  </si>
  <si>
    <t>165932614</t>
  </si>
  <si>
    <t>283723190</t>
  </si>
  <si>
    <t>deska z pěnového polystyrenu bílá EPS 100 S 1000 x 1000 x 160 mm</t>
  </si>
  <si>
    <t>-794702589</t>
  </si>
  <si>
    <t>epsstrecha*0,02</t>
  </si>
  <si>
    <t>283723090</t>
  </si>
  <si>
    <t>deska z pěnového polystyrenu bílá EPS 100 S 1000 x 1000 x 100 mm s nakašírovaným oxidovaným asf. pásem</t>
  </si>
  <si>
    <t>251286917</t>
  </si>
  <si>
    <t>713141140</t>
  </si>
  <si>
    <t>Příplatek za mechanické kotvení tepelné izolace vč. dodávky kotevních prvků</t>
  </si>
  <si>
    <t>1954219211</t>
  </si>
  <si>
    <t>dle zateplení střechy</t>
  </si>
  <si>
    <t>71314121</t>
  </si>
  <si>
    <t>Montáž a dodávka izolace tepelné střech plochých volně položené atikový klín</t>
  </si>
  <si>
    <t>-159821971</t>
  </si>
  <si>
    <t>18,65*2</t>
  </si>
  <si>
    <t>26,85</t>
  </si>
  <si>
    <t>18,5+38,36+7,0</t>
  </si>
  <si>
    <t>37,9*2+18,2</t>
  </si>
  <si>
    <t>7,16*2+18,99</t>
  </si>
  <si>
    <t>56,76+11,25+8,32</t>
  </si>
  <si>
    <t>998713103</t>
  </si>
  <si>
    <t>Přesun hmot tonážní tonážní pro izolace tepelné v objektech v do 24 m</t>
  </si>
  <si>
    <t>-106240843</t>
  </si>
  <si>
    <t>76234101</t>
  </si>
  <si>
    <t>Bednění střech rovných z desek OSB tl 20 mm na sraz šroubovaných</t>
  </si>
  <si>
    <t>55634359</t>
  </si>
  <si>
    <t>T03</t>
  </si>
  <si>
    <t>19,1*0,4</t>
  </si>
  <si>
    <t>T06</t>
  </si>
  <si>
    <t>226,0*0,4</t>
  </si>
  <si>
    <t>762751110</t>
  </si>
  <si>
    <t>Montáž prostorové vázané kce na hladko z hraněného řeziva průřezové plochy do 120 cm2</t>
  </si>
  <si>
    <t>-581533211</t>
  </si>
  <si>
    <t>T01</t>
  </si>
  <si>
    <t>19,1</t>
  </si>
  <si>
    <t>T02</t>
  </si>
  <si>
    <t>20*0,3</t>
  </si>
  <si>
    <t>T04</t>
  </si>
  <si>
    <t>226,0</t>
  </si>
  <si>
    <t>T05</t>
  </si>
  <si>
    <t>226*0,3</t>
  </si>
  <si>
    <t>605120010</t>
  </si>
  <si>
    <t>řezivo jehličnaté hranol jakost I do 120 cm2</t>
  </si>
  <si>
    <t>1427390996</t>
  </si>
  <si>
    <t>19,1*0,08*0,1</t>
  </si>
  <si>
    <t>20*0,3*0,08*0,1</t>
  </si>
  <si>
    <t>226*0,05*0,05</t>
  </si>
  <si>
    <t>226*0,3*0,06*0,06</t>
  </si>
  <si>
    <t>762795000</t>
  </si>
  <si>
    <t>Spojovací prostředky pro montáž prostorových vázaných kcí</t>
  </si>
  <si>
    <t>582261957</t>
  </si>
  <si>
    <t>998762103</t>
  </si>
  <si>
    <t>Přesun hmot tonážní pro kce tesařské v objektech v do 24 m</t>
  </si>
  <si>
    <t>-1692712908</t>
  </si>
  <si>
    <t>764002841</t>
  </si>
  <si>
    <t>Demontáž oplechování atiky do suti</t>
  </si>
  <si>
    <t>-114293521</t>
  </si>
  <si>
    <t>225,0</t>
  </si>
  <si>
    <t xml:space="preserve">ventilační objekt </t>
  </si>
  <si>
    <t>(3,1+0,8)*2</t>
  </si>
  <si>
    <t>764002851</t>
  </si>
  <si>
    <t>Demontáž oplechování parapetů do suti</t>
  </si>
  <si>
    <t>399121230</t>
  </si>
  <si>
    <t>76421460</t>
  </si>
  <si>
    <t>Oplechování horních ploch a atik bez rohů z Pz barveveného plechu mechanicky kotvené cca rš 330 mm</t>
  </si>
  <si>
    <t>-2048738071</t>
  </si>
  <si>
    <t>764214609</t>
  </si>
  <si>
    <t>Oplechování horních ploch a atik bez rohů z elox Pz plechu mechanicky kotvené rš 790 mm vč. příponky rš 700mm, ozn. K12</t>
  </si>
  <si>
    <t>1476196972</t>
  </si>
  <si>
    <t>76421660.1</t>
  </si>
  <si>
    <t>Oplechování rovných parapetů mechanicky kotvené z elox Pz plechu  rš 310 mm, ozn. K01-K11</t>
  </si>
  <si>
    <t>2047625400</t>
  </si>
  <si>
    <t>k01</t>
  </si>
  <si>
    <t>33,3*3</t>
  </si>
  <si>
    <t>k02</t>
  </si>
  <si>
    <t>11,0*1</t>
  </si>
  <si>
    <t>k03</t>
  </si>
  <si>
    <t>38,2*2</t>
  </si>
  <si>
    <t>k04</t>
  </si>
  <si>
    <t>3,0*2</t>
  </si>
  <si>
    <t>k05</t>
  </si>
  <si>
    <t>k06</t>
  </si>
  <si>
    <t>2,0*5</t>
  </si>
  <si>
    <t>k07</t>
  </si>
  <si>
    <t>k08</t>
  </si>
  <si>
    <t>1,5*7</t>
  </si>
  <si>
    <t>k09</t>
  </si>
  <si>
    <t>k10</t>
  </si>
  <si>
    <t>3,6*1</t>
  </si>
  <si>
    <t>k11</t>
  </si>
  <si>
    <t>76421860</t>
  </si>
  <si>
    <t>Oplechování u prahu dveří  mechanicky kotvené z elox Pz plechu rš 200 mm vč. oplechu pro nosnou kci pro nalepení hydroizolace - detail M - 11,12</t>
  </si>
  <si>
    <t>-1409577012</t>
  </si>
  <si>
    <t>7643116</t>
  </si>
  <si>
    <t>Oplechování pro napojení hydroizolace z elox Pz plechu mechanicky kotvené rš 550 mm, ozn. K13</t>
  </si>
  <si>
    <t>-504014553</t>
  </si>
  <si>
    <t>89,5</t>
  </si>
  <si>
    <t>764511404</t>
  </si>
  <si>
    <t>Žlab podokapní půlkruhový z elox. Pz plechu rš 330 mm vč. háků a okapniček, ozn. K14a, K14b, K14c</t>
  </si>
  <si>
    <t>513592759</t>
  </si>
  <si>
    <t>18,97</t>
  </si>
  <si>
    <t>764518422</t>
  </si>
  <si>
    <t>Svody kruhové včetně objímek, kolen, odskoků z elox. Pz plechu průměru 100 mm, ozn. K15</t>
  </si>
  <si>
    <t>-1072881014</t>
  </si>
  <si>
    <t>4,3</t>
  </si>
  <si>
    <t>998764103</t>
  </si>
  <si>
    <t>Přesun hmot tonážní pro konstrukce klempířské v objektech v do 24 m</t>
  </si>
  <si>
    <t>-322460525</t>
  </si>
  <si>
    <t>76610010</t>
  </si>
  <si>
    <t>Prosklení fasády rozm.2990/13990 mm, sklo čiré bezpečnostní - conex 4+4 z obou stran, hliníkový profil- barva šedá (hliník) vč.vnitřního plastového parapetu - ozn.O/01</t>
  </si>
  <si>
    <t>-766717565</t>
  </si>
  <si>
    <t>76610020</t>
  </si>
  <si>
    <t>Prosklení fasády rozm.2990/10000 mm, sklo čiré bezpečnostní - conex 4+4 z obou stran, hliníkový profil- barva šedá (hliník) vč.vnitřního plastového parapetu - ozn.O/02</t>
  </si>
  <si>
    <t>-1540009372</t>
  </si>
  <si>
    <t>76610030</t>
  </si>
  <si>
    <t>Plastové 1-křídlé okno, otvíravé, vyklápěcí, rozm.1990/2000 mm, sklo transparentní vč.vnitřního plastového parapetu - ozn.O/03</t>
  </si>
  <si>
    <t>-827449630</t>
  </si>
  <si>
    <t>76610040</t>
  </si>
  <si>
    <t>Garážová sekční vrata, hliníková lamelová zateplená, rozm.2990/3350 mm, otevírání - výsuv pod strop, hliníková zárubeň - ozn.D/01</t>
  </si>
  <si>
    <t>-61532441</t>
  </si>
  <si>
    <t>76610050</t>
  </si>
  <si>
    <t>Garážová sekční vrata, hliníková lamelová zateplená, rozm.2390/2450 mm, otevírání - výsuv pod strop, hliníková zárubeň - ozn.D/02</t>
  </si>
  <si>
    <t>761754012</t>
  </si>
  <si>
    <t>76610060</t>
  </si>
  <si>
    <t>Vstupní plastové 1-křídlé dveře, prosklené, rozm.800/1970 mm, barva bílá, zasklení dvojsklem, cylindrická vložka - ozn.D/03</t>
  </si>
  <si>
    <t>1140533872</t>
  </si>
  <si>
    <t>76610070</t>
  </si>
  <si>
    <t>Vstupní plastové 1-křídlé dveře, prosklené, rozm.900/1970 mm, barva bílá,  zasklení dvojsklem, cylindrická vložka - ozn.D/04</t>
  </si>
  <si>
    <t>-32232745</t>
  </si>
  <si>
    <t>767110110</t>
  </si>
  <si>
    <t>Demontáž větracích fasádních mřížek vč. likvidace, ozn. Z03</t>
  </si>
  <si>
    <t>566903651</t>
  </si>
  <si>
    <t>3,0+3</t>
  </si>
  <si>
    <t>767110112</t>
  </si>
  <si>
    <t>Demontáž fasádních dvířek specialistů vč. likvidace, ozn. Z04</t>
  </si>
  <si>
    <t>1787399461</t>
  </si>
  <si>
    <t>2,0</t>
  </si>
  <si>
    <t>767110114</t>
  </si>
  <si>
    <t>Demontáž vyústění kanalizace vč. likvidace</t>
  </si>
  <si>
    <t>-422944924</t>
  </si>
  <si>
    <t>3,0</t>
  </si>
  <si>
    <t>767110225</t>
  </si>
  <si>
    <t>Montáž a dodávka fasádních větracích nerez mřížek vel. 160x160mm, ozn. Z03</t>
  </si>
  <si>
    <t>829956204</t>
  </si>
  <si>
    <t>767110227</t>
  </si>
  <si>
    <t>Montáž a dodávka fasádních větracích nerez mřížek vel. 600x300mm</t>
  </si>
  <si>
    <t>1592921821</t>
  </si>
  <si>
    <t>767110230.1</t>
  </si>
  <si>
    <t>Montáž a dodávka ocelových fasádních mříží specialistů vel.1500x1000mm vč. finální povrchové úpravy, ozn. Z04</t>
  </si>
  <si>
    <t>-534946764</t>
  </si>
  <si>
    <t>767110231</t>
  </si>
  <si>
    <t>Montáž a dodávka hlavice pro vyústění kanalizace z elox. pozinkovaného plechu D250mm</t>
  </si>
  <si>
    <t>385252058</t>
  </si>
  <si>
    <t>767110240</t>
  </si>
  <si>
    <t>Šetrná demontáž a zpětná montáž sdělovací techniky, ozn. Z05</t>
  </si>
  <si>
    <t>138618024</t>
  </si>
  <si>
    <t>767110242</t>
  </si>
  <si>
    <t>Šetrná demontáž a zpětná montáž fasádního žebříku vč. povrchových úprav před zpětnou montáží a nového kotevního systému, ozn. Z06</t>
  </si>
  <si>
    <t>1019896266</t>
  </si>
  <si>
    <t>767110243</t>
  </si>
  <si>
    <t>Šetrná demontáž a zpětná montáž ocel. kce na fasádě vč. povrchových úprav před zpětnou montáží a nového kotevního systému, ozn. Z07</t>
  </si>
  <si>
    <t>33673831</t>
  </si>
  <si>
    <t>783201811</t>
  </si>
  <si>
    <t>Odstranění nátěrů ze zámečnických konstrukcí oškrabáním, ozn. Z09</t>
  </si>
  <si>
    <t>-1317080774</t>
  </si>
  <si>
    <t>(1,5+12,6)*1,10</t>
  </si>
  <si>
    <t>78321210</t>
  </si>
  <si>
    <t>Nátěry kovových doplňkových konstrukcí dvojnásobné vč. základním, ozn. Z09</t>
  </si>
  <si>
    <t>1498059285</t>
  </si>
  <si>
    <t>783903812</t>
  </si>
  <si>
    <t>Odmaštění nátěrů saponáty, ozn. Z09</t>
  </si>
  <si>
    <t>468934664</t>
  </si>
  <si>
    <t>011100100</t>
  </si>
  <si>
    <t>Vedlejší náklady spojené s realizací stavby (zejména zařízení staveniště, lokalita a provoz v objektu)</t>
  </si>
  <si>
    <t>-1914933465</t>
  </si>
  <si>
    <t>leseni</t>
  </si>
  <si>
    <t>558,19</t>
  </si>
  <si>
    <t>mw140</t>
  </si>
  <si>
    <t>mwnadprazi</t>
  </si>
  <si>
    <t>podhled140</t>
  </si>
  <si>
    <t>striska</t>
  </si>
  <si>
    <t>(33,075+156,18+28,0)*0,5</t>
  </si>
  <si>
    <t>(33,075+156,18+28,0)*0,5*0,4</t>
  </si>
  <si>
    <t>-(25,55+33,37)*0,54*0,12</t>
  </si>
  <si>
    <t>krček</t>
  </si>
  <si>
    <t>-(13,244+12,13)*0,46*0,12</t>
  </si>
  <si>
    <t>objekt C</t>
  </si>
  <si>
    <t>-144,39*0,5*0,12</t>
  </si>
  <si>
    <t>13,25*1,0</t>
  </si>
  <si>
    <t>6,5*2,3</t>
  </si>
  <si>
    <t>objekt B</t>
  </si>
  <si>
    <t>vyšší objekt</t>
  </si>
  <si>
    <t>pohled jv</t>
  </si>
  <si>
    <t>(0,75+6,51)*0,3</t>
  </si>
  <si>
    <t>pohled jz</t>
  </si>
  <si>
    <t>18,72*0,5</t>
  </si>
  <si>
    <t>pohled sz</t>
  </si>
  <si>
    <t>1,11</t>
  </si>
  <si>
    <t>SEDSOKL*0,02</t>
  </si>
  <si>
    <t>(0,75+6,65)*0,5</t>
  </si>
  <si>
    <t>12,5*0,25</t>
  </si>
  <si>
    <t>pohled sv</t>
  </si>
  <si>
    <t>3,24*0,26</t>
  </si>
  <si>
    <t>0,67</t>
  </si>
  <si>
    <t>17,38*0,4</t>
  </si>
  <si>
    <t>sz pohled</t>
  </si>
  <si>
    <t>3,23*0,248</t>
  </si>
  <si>
    <t>1,7*0,5</t>
  </si>
  <si>
    <t>0,44*0,5</t>
  </si>
  <si>
    <t>(7,25+6,09)*0,5</t>
  </si>
  <si>
    <t>13,54*0,15</t>
  </si>
  <si>
    <t>-1,74*0,15</t>
  </si>
  <si>
    <t>144,39*0,27</t>
  </si>
  <si>
    <t>-1,8*0,27</t>
  </si>
  <si>
    <t>64,099*0,02</t>
  </si>
  <si>
    <t>-682367099</t>
  </si>
  <si>
    <t>parapety</t>
  </si>
  <si>
    <t>nadpraží</t>
  </si>
  <si>
    <t>nadprazi</t>
  </si>
  <si>
    <t>1,797*2</t>
  </si>
  <si>
    <t>3,6</t>
  </si>
  <si>
    <t>3,9</t>
  </si>
  <si>
    <t>pohled SV</t>
  </si>
  <si>
    <t>0,9*3</t>
  </si>
  <si>
    <t>5,8</t>
  </si>
  <si>
    <t>3,6*2</t>
  </si>
  <si>
    <t>pohled JV</t>
  </si>
  <si>
    <t>2,4*17</t>
  </si>
  <si>
    <t>1,797</t>
  </si>
  <si>
    <t>1,25</t>
  </si>
  <si>
    <t>0,85</t>
  </si>
  <si>
    <t>1,5</t>
  </si>
  <si>
    <t>0,9</t>
  </si>
  <si>
    <t>1,2*2</t>
  </si>
  <si>
    <t>pohled SZ</t>
  </si>
  <si>
    <t>2,4*11</t>
  </si>
  <si>
    <t>1,2</t>
  </si>
  <si>
    <t>2,4*5</t>
  </si>
  <si>
    <t>2,4*8*5</t>
  </si>
  <si>
    <t>2,4*10*5</t>
  </si>
  <si>
    <t>ostění</t>
  </si>
  <si>
    <t>2,17*2</t>
  </si>
  <si>
    <t>2,15</t>
  </si>
  <si>
    <t>3,433</t>
  </si>
  <si>
    <t>1,85*5</t>
  </si>
  <si>
    <t>1,85*8*5</t>
  </si>
  <si>
    <t>1,85*10*5</t>
  </si>
  <si>
    <t>2,4*2*5</t>
  </si>
  <si>
    <t>0,89*5</t>
  </si>
  <si>
    <t>2,4*6*5</t>
  </si>
  <si>
    <t>1,2*2*5</t>
  </si>
  <si>
    <t>1,797*7*5</t>
  </si>
  <si>
    <t>2,99</t>
  </si>
  <si>
    <t>1,85*2*5</t>
  </si>
  <si>
    <t>1,25*5</t>
  </si>
  <si>
    <t>1,85*6*5</t>
  </si>
  <si>
    <t>1,85*9*5</t>
  </si>
  <si>
    <t>0,65*3</t>
  </si>
  <si>
    <t>2,7+3,19</t>
  </si>
  <si>
    <t>1,25*3</t>
  </si>
  <si>
    <t>2,17</t>
  </si>
  <si>
    <t>parapet</t>
  </si>
  <si>
    <t>1,797*5</t>
  </si>
  <si>
    <t>2,15*13</t>
  </si>
  <si>
    <t>1,25*4</t>
  </si>
  <si>
    <t>1,85*4</t>
  </si>
  <si>
    <t>2,4</t>
  </si>
  <si>
    <t>1,55</t>
  </si>
  <si>
    <t>2,1</t>
  </si>
  <si>
    <t>0,7*2</t>
  </si>
  <si>
    <t>1,797*4</t>
  </si>
  <si>
    <t>2,15*10</t>
  </si>
  <si>
    <t>1,797*2*0,14</t>
  </si>
  <si>
    <t>3,6*0,14</t>
  </si>
  <si>
    <t>2,4*5*0,14</t>
  </si>
  <si>
    <t>2,4*8*5*0,14</t>
  </si>
  <si>
    <t>2,4*10*5*0,14</t>
  </si>
  <si>
    <t>2,17*2*0,14*2</t>
  </si>
  <si>
    <t>2,15*0,14*2</t>
  </si>
  <si>
    <t>3,433*0,14*2</t>
  </si>
  <si>
    <t>1,85*5*0,14*2</t>
  </si>
  <si>
    <t>1,85*8*5*0,14*2</t>
  </si>
  <si>
    <t>1,85*10*5*0,14*2</t>
  </si>
  <si>
    <t>3,9*0,14</t>
  </si>
  <si>
    <t>2,4*2*5*0,14</t>
  </si>
  <si>
    <t>0,89*5*0,14</t>
  </si>
  <si>
    <t>2,4*6*5*0,14</t>
  </si>
  <si>
    <t>1,2*2*5*0,14</t>
  </si>
  <si>
    <t>1,797*7*5*0,14</t>
  </si>
  <si>
    <t>0,9*3*0,14</t>
  </si>
  <si>
    <t>2,99*0,14</t>
  </si>
  <si>
    <t>3,6*2*0,14</t>
  </si>
  <si>
    <t>1,85*2*5*0,14*2</t>
  </si>
  <si>
    <t>1,25*5*0,14*2</t>
  </si>
  <si>
    <t>1,85*6*5*0,14*2</t>
  </si>
  <si>
    <t>1,85*9*5*0,14*2</t>
  </si>
  <si>
    <t>0,65*3*0,14*2</t>
  </si>
  <si>
    <t>2,7+3,19*0,14*2</t>
  </si>
  <si>
    <t>1,25*3*0,14*2</t>
  </si>
  <si>
    <t>2,17*0,14*2</t>
  </si>
  <si>
    <t>5,8*0,14</t>
  </si>
  <si>
    <t>2,4*17*0,14</t>
  </si>
  <si>
    <t>1,797*5*0,14</t>
  </si>
  <si>
    <t>1,25*0,14</t>
  </si>
  <si>
    <t>0,85*0,14</t>
  </si>
  <si>
    <t>1,5*0,14</t>
  </si>
  <si>
    <t>1,2*2*0,14</t>
  </si>
  <si>
    <t>2,15*13*0,14*2</t>
  </si>
  <si>
    <t>1,25*4*0,14*2</t>
  </si>
  <si>
    <t>1,85*4*0,14*2</t>
  </si>
  <si>
    <t>2,4*0,14*2</t>
  </si>
  <si>
    <t>1,55*0,14*2</t>
  </si>
  <si>
    <t>2,1*0,14*2</t>
  </si>
  <si>
    <t>0,7*2*0,14*2</t>
  </si>
  <si>
    <t>1,797*0,14</t>
  </si>
  <si>
    <t>0,9*0,14</t>
  </si>
  <si>
    <t>1,797*4*0,14</t>
  </si>
  <si>
    <t>2,4*11*0,14</t>
  </si>
  <si>
    <t>1,2*0,14</t>
  </si>
  <si>
    <t>2,15*10*0,14*2</t>
  </si>
  <si>
    <t>3,6*0,14*2</t>
  </si>
  <si>
    <t>221,565*0,02</t>
  </si>
  <si>
    <t>komplet plocha do mw</t>
  </si>
  <si>
    <t>blok C</t>
  </si>
  <si>
    <t>vyšší část</t>
  </si>
  <si>
    <t>7,366*4</t>
  </si>
  <si>
    <t>11,07+13,53</t>
  </si>
  <si>
    <t>141,31+50,7</t>
  </si>
  <si>
    <t>-(2,25+0,78*2+0,9*2,1)</t>
  </si>
  <si>
    <t>25,93*5+7,288</t>
  </si>
  <si>
    <t>nižší, delší část</t>
  </si>
  <si>
    <t>23,95*0,3*2</t>
  </si>
  <si>
    <t>24,09*0,55*4*2</t>
  </si>
  <si>
    <t>24,09*0,215*2</t>
  </si>
  <si>
    <t>29,34*0,3*2</t>
  </si>
  <si>
    <t>29,34*0,55*4*2</t>
  </si>
  <si>
    <t>29,34*0,215*2</t>
  </si>
  <si>
    <t>5,322*5</t>
  </si>
  <si>
    <t>3,6+25,44*3+48,9</t>
  </si>
  <si>
    <t>krček - bez mw</t>
  </si>
  <si>
    <t>2,93*2,58+9,8+14,58</t>
  </si>
  <si>
    <t>14,93+1,32+30,33</t>
  </si>
  <si>
    <t>2,45*6,2</t>
  </si>
  <si>
    <t>-(0,85*2,12+1,8*2,12)</t>
  </si>
  <si>
    <t>římsa</t>
  </si>
  <si>
    <t>20,6*1,34</t>
  </si>
  <si>
    <t>větší objekt- bez mw</t>
  </si>
  <si>
    <t>17,4*7,27*2</t>
  </si>
  <si>
    <t>-(1,8*2,12*3+3,6*2,12+3,6*1,2*2+1,8*1,2)</t>
  </si>
  <si>
    <t>sz pohled - dle dm</t>
  </si>
  <si>
    <t>200,5</t>
  </si>
  <si>
    <t>-(22,167+5,5)*2,1</t>
  </si>
  <si>
    <t>-(6,6*1,33)</t>
  </si>
  <si>
    <t>-(1,8*2,1+1,2*2,1+0,9*1,55)</t>
  </si>
  <si>
    <t>jv pohled - dle dm</t>
  </si>
  <si>
    <t>228,12</t>
  </si>
  <si>
    <t>-(35,67*2,1+2,1*1,94+1,8*2,1+1,2*1,21+2,4*1,21+5,4*1,21)</t>
  </si>
  <si>
    <t>0,6*1,8*(7+9+7+8)*5</t>
  </si>
  <si>
    <t>0,16*1,8*(2+2+4+2)*5</t>
  </si>
  <si>
    <t>0,16*2,1*(2+2)</t>
  </si>
  <si>
    <t>0,3*1,8*(2+2+2+4)*5</t>
  </si>
  <si>
    <t>0,6*2,15*(6+5)</t>
  </si>
  <si>
    <t>0,8*2,15*1</t>
  </si>
  <si>
    <t>2,15*0,3*(2+2)</t>
  </si>
  <si>
    <t>0,6*1,33</t>
  </si>
  <si>
    <t>1,25*0,6</t>
  </si>
  <si>
    <t>-14,83</t>
  </si>
  <si>
    <t>1341103508</t>
  </si>
  <si>
    <t>objekt b</t>
  </si>
  <si>
    <t>jz pohled</t>
  </si>
  <si>
    <t>17,76*0,9</t>
  </si>
  <si>
    <t>jv pohled</t>
  </si>
  <si>
    <t>(6,67+12,86+0,7)*0,9</t>
  </si>
  <si>
    <t>sv pohled</t>
  </si>
  <si>
    <t>(3,3+9,08)*0,9</t>
  </si>
  <si>
    <t>-0,9*0,9</t>
  </si>
  <si>
    <t>---------------------</t>
  </si>
  <si>
    <t>64,089</t>
  </si>
  <si>
    <t>24,09*0,9*5</t>
  </si>
  <si>
    <t>24,09*1,05</t>
  </si>
  <si>
    <t>29,34*0,9*5</t>
  </si>
  <si>
    <t>29,34*1,05</t>
  </si>
  <si>
    <t>2,8*17,36</t>
  </si>
  <si>
    <t>0,46*0,55*5</t>
  </si>
  <si>
    <t>1,3*17,36</t>
  </si>
  <si>
    <t>0,5*16,45*2</t>
  </si>
  <si>
    <t>7,07*0,9</t>
  </si>
  <si>
    <t>99,29</t>
  </si>
  <si>
    <t>68,81+35,0</t>
  </si>
  <si>
    <t>6,37*0,9</t>
  </si>
  <si>
    <t>3,2*2,3</t>
  </si>
  <si>
    <t>(6,09+0,7)*0,9</t>
  </si>
  <si>
    <t>6,04*0,9</t>
  </si>
  <si>
    <t>14,83</t>
  </si>
  <si>
    <t>63140313</t>
  </si>
  <si>
    <t xml:space="preserve">minerální vlna s podélným vláknem 500x1000x160 mm </t>
  </si>
  <si>
    <t>254675165</t>
  </si>
  <si>
    <t>mw140*0,02</t>
  </si>
  <si>
    <t>62222202</t>
  </si>
  <si>
    <t>Montáž zateplení vnějšího ostění nebo nadpraží hl. špalety do 200 mm z minerální vlny tl do 160 mm</t>
  </si>
  <si>
    <t>1840316402</t>
  </si>
  <si>
    <t>631515</t>
  </si>
  <si>
    <t>minerální vlna s podélným vláknem 500x1000x160 mm - nadpraží</t>
  </si>
  <si>
    <t>1619596493</t>
  </si>
  <si>
    <t>61,49*0,02</t>
  </si>
  <si>
    <t>kolem celeho objektu</t>
  </si>
  <si>
    <t>(0,75+6,65)</t>
  </si>
  <si>
    <t>12,5</t>
  </si>
  <si>
    <t>17,4</t>
  </si>
  <si>
    <t>17,38</t>
  </si>
  <si>
    <t>3,23</t>
  </si>
  <si>
    <t>1,7</t>
  </si>
  <si>
    <t>0,44</t>
  </si>
  <si>
    <t>(7,25+6,09)</t>
  </si>
  <si>
    <t>13,54</t>
  </si>
  <si>
    <t>-1,74</t>
  </si>
  <si>
    <t>144,39</t>
  </si>
  <si>
    <t>-1,8</t>
  </si>
  <si>
    <t>u střech</t>
  </si>
  <si>
    <t>20,5+13,787+13,03</t>
  </si>
  <si>
    <t>kopplet plocha do mw</t>
  </si>
  <si>
    <t>(2,4+1,8*2)*5+(1,8+1,8*2)*4+(1,5+1,5*2)+(1,2+0,65*2)*2+(0,9+2,0*2)</t>
  </si>
  <si>
    <t>(24,0+1,8*2)*5+(30,0+1,8)*2*5+(18,0+1,8*2)*5+(7,5+1,8*2)*5+(2,4+1,2*2)*5</t>
  </si>
  <si>
    <t>(1,8+1,8*2)*4+(0,9+0,6*2)*2+(1,8+2,0*2)</t>
  </si>
  <si>
    <t>(0,5+0,95*2)+(0,9+0,6*2)*3+(6,75*2,85*2)</t>
  </si>
  <si>
    <t>(0,85+2,12*2)+(1,8+2,12*2)</t>
  </si>
  <si>
    <t>(3,9+2,85*2)</t>
  </si>
  <si>
    <t>(1,8+2,12*2)*3+(3,6+2,12*2)+(3,6+1,2*2)*2+(1,8+1,2*2)</t>
  </si>
  <si>
    <t>(22,167+5,7)+2,1*2</t>
  </si>
  <si>
    <t>(8,17+1,33*2)</t>
  </si>
  <si>
    <t>(1,8+2,1*2+1,2+2,1*2+0,9+1,55*2)</t>
  </si>
  <si>
    <t>(35,67+2,1*2+2,1+1,94*2+1,8+2,1*2+1,2+1,21*2+2,4+1,21*2+5,4+1,21*2)</t>
  </si>
  <si>
    <t>dle parapetu</t>
  </si>
  <si>
    <t>2,48*195</t>
  </si>
  <si>
    <t>1,88*17</t>
  </si>
  <si>
    <t>1,28*14</t>
  </si>
  <si>
    <t>0,98*10</t>
  </si>
  <si>
    <t>3,675*2</t>
  </si>
  <si>
    <t>3,78*2</t>
  </si>
  <si>
    <t>17,858*4</t>
  </si>
  <si>
    <t>4,84*4</t>
  </si>
  <si>
    <t>4,76*2</t>
  </si>
  <si>
    <t>objekt  B</t>
  </si>
  <si>
    <t>9,3*2+8,9*2+3,433+4,93</t>
  </si>
  <si>
    <t>13,24+14,4</t>
  </si>
  <si>
    <t>21,24*3</t>
  </si>
  <si>
    <t>16,22</t>
  </si>
  <si>
    <t>17,5*14</t>
  </si>
  <si>
    <t>kolem oken</t>
  </si>
  <si>
    <t>62232509</t>
  </si>
  <si>
    <t>Vyspravení stávající vnitřní stěny mezi objektem A a B vápenocementovou omítkou vč. případné sanace a finální povrchové úpravy</t>
  </si>
  <si>
    <t>36774483</t>
  </si>
  <si>
    <t>odhad</t>
  </si>
  <si>
    <t>26,5*4,0</t>
  </si>
  <si>
    <t>(2,4*1,8*5+1,8*1,8*4+1,5*1,5+0,9*2,0+1,2*0,65*2)</t>
  </si>
  <si>
    <t>(24,0*1,8*5+30,0*1,8*5+18,0*1,8*5+7,5*1,8*5+2,4*1,2*5)</t>
  </si>
  <si>
    <t>(1,8*1,8*4+0,9*0,6*2+1,8*2,0)</t>
  </si>
  <si>
    <t xml:space="preserve">krček </t>
  </si>
  <si>
    <t>(0,5*0,95+0,9*0,6*3+6,75*3,35)</t>
  </si>
  <si>
    <t>(0,85*2,12+1,8*2,12)</t>
  </si>
  <si>
    <t>(3,9*3,3+0,785)</t>
  </si>
  <si>
    <t>větší objekt</t>
  </si>
  <si>
    <t>(1,8*2,12*3+3,6*2,12+3,6*1,2*2+1,8*1,2)</t>
  </si>
  <si>
    <t xml:space="preserve">sz pohled </t>
  </si>
  <si>
    <t>(22,167+5,7)*2,1</t>
  </si>
  <si>
    <t>(8,17*1,33)</t>
  </si>
  <si>
    <t>(1,8*2,1+1,2*2,1+0,9*2,0)</t>
  </si>
  <si>
    <t xml:space="preserve">jv pohled </t>
  </si>
  <si>
    <t>(35,67*2,1+2,1*1,94+1,8*2,1+1,2*1,21+2,4*1,21+5,4*1,21)</t>
  </si>
  <si>
    <t>13,16*0,5*0,15</t>
  </si>
  <si>
    <t>13,16*0,5*4,44*0,001</t>
  </si>
  <si>
    <t>(33,075+156,18+28,0)</t>
  </si>
  <si>
    <t>218-217,255</t>
  </si>
  <si>
    <t>(32,32+1,2*2)*(8,345-1,8)</t>
  </si>
  <si>
    <t>(31,61+1,2*2)*(8,345-1,8)</t>
  </si>
  <si>
    <t>pomocný lešení</t>
  </si>
  <si>
    <t>12,5*(3,9-1,8)</t>
  </si>
  <si>
    <t>(144,11+1,2*2)*(17,565-1,8)</t>
  </si>
  <si>
    <t>6,714*(3,6-1,8)*2</t>
  </si>
  <si>
    <t>13,78*(16,22-1,8)</t>
  </si>
  <si>
    <t>944711100</t>
  </si>
  <si>
    <t>Montáž záchytné stříšky š do 2 m vč. pronájmu a souvisejících činností</t>
  </si>
  <si>
    <t>-941533772</t>
  </si>
  <si>
    <t>1,5+1,75</t>
  </si>
  <si>
    <t>944711812</t>
  </si>
  <si>
    <t>Demontáž záchytné stříšky š do 2 m</t>
  </si>
  <si>
    <t>1577725310</t>
  </si>
  <si>
    <t>13,25*1,04</t>
  </si>
  <si>
    <t>6,21*2,3</t>
  </si>
  <si>
    <t>20,36*1,5</t>
  </si>
  <si>
    <t>26,96*1,5</t>
  </si>
  <si>
    <t>12,98*1,5</t>
  </si>
  <si>
    <t>661,87</t>
  </si>
  <si>
    <t>277,64</t>
  </si>
  <si>
    <t>336,0</t>
  </si>
  <si>
    <t>424,1</t>
  </si>
  <si>
    <t>104,17</t>
  </si>
  <si>
    <t>1284653394</t>
  </si>
  <si>
    <t>17,6*4+5,26*2+8,99+3,8</t>
  </si>
  <si>
    <t>999110200.1</t>
  </si>
  <si>
    <t>-178303720</t>
  </si>
  <si>
    <t>8,0</t>
  </si>
  <si>
    <t>Montáž a dodávka čtyřkomorové budky z extrudovaného polystyrénu pro rorýsy, ozn. B01</t>
  </si>
  <si>
    <t>2117508901</t>
  </si>
  <si>
    <t>999110242.1</t>
  </si>
  <si>
    <t>1408683862</t>
  </si>
  <si>
    <t>999110244</t>
  </si>
  <si>
    <t>Montáž a dodávka neprůlezné štěrbinové velká budky z extrudovaného polystyrenu pro rorýse, ozn. B03</t>
  </si>
  <si>
    <t>-2130553621</t>
  </si>
  <si>
    <t>50517992</t>
  </si>
  <si>
    <t>31,6-(1,172+5)</t>
  </si>
  <si>
    <t>5,0</t>
  </si>
  <si>
    <t>xps120*0,0003</t>
  </si>
  <si>
    <t>xpssoklnad*0,0003</t>
  </si>
  <si>
    <t>(25,55+33,37)*(0,5+0,2)</t>
  </si>
  <si>
    <t>(13,244+12,13)*(0,5+0,2)</t>
  </si>
  <si>
    <t>144,39*(0,5+0,2)</t>
  </si>
  <si>
    <t>676,16</t>
  </si>
  <si>
    <t>svislá</t>
  </si>
  <si>
    <t>108,477*0,475</t>
  </si>
  <si>
    <t>278,6</t>
  </si>
  <si>
    <t>(13,54+20,466)*0,77</t>
  </si>
  <si>
    <t>(13,18+20,1)*0,475</t>
  </si>
  <si>
    <t>2 střechy + společná atika</t>
  </si>
  <si>
    <t>786,6</t>
  </si>
  <si>
    <t>(13,03-0,9)*0,77</t>
  </si>
  <si>
    <t>0,9*0,545</t>
  </si>
  <si>
    <t>60,9*0,475</t>
  </si>
  <si>
    <t>88,95*0,475</t>
  </si>
  <si>
    <t>vyšší střecha</t>
  </si>
  <si>
    <t>107,97</t>
  </si>
  <si>
    <t>27,657*0,475</t>
  </si>
  <si>
    <t>108,477*(0,52+0,3)</t>
  </si>
  <si>
    <t>(13,54+20,466)*(0,65+0,3)</t>
  </si>
  <si>
    <t>(13,18+20,1)*(0,52+0,3)</t>
  </si>
  <si>
    <t>(13,03-0,9)*(0,65+0,3)</t>
  </si>
  <si>
    <t>0,9*(0,65+0,3)</t>
  </si>
  <si>
    <t>60,9*(0,52+0,3)</t>
  </si>
  <si>
    <t>88,95*(0,52+0,3)</t>
  </si>
  <si>
    <t>27,657*(0,52+0,3)</t>
  </si>
  <si>
    <t>(25,55+33,37)*0,54</t>
  </si>
  <si>
    <t>(13,244+12,13)*0,46</t>
  </si>
  <si>
    <t>144,39*0,5</t>
  </si>
  <si>
    <t>(20,466+13,54)*0,77</t>
  </si>
  <si>
    <t>0,9*0,53</t>
  </si>
  <si>
    <t>polystyren extrudovaný 1250 x 600 x 120 mm - sokl, spodní části u svislých kcí na střechách</t>
  </si>
  <si>
    <t>polystyren extrudovaný - 1250 x 600 x 50 mm - u vstupu na střechu</t>
  </si>
  <si>
    <t>0,9*0,54</t>
  </si>
  <si>
    <t>60,9*0,53</t>
  </si>
  <si>
    <t>88,95*0,53</t>
  </si>
  <si>
    <t>27,657*0,53</t>
  </si>
  <si>
    <t>60,9*0,09</t>
  </si>
  <si>
    <t>88,95*0,09</t>
  </si>
  <si>
    <t>27,657*0,09</t>
  </si>
  <si>
    <t>628,9</t>
  </si>
  <si>
    <t>267,0</t>
  </si>
  <si>
    <t>309,94</t>
  </si>
  <si>
    <t>405,7</t>
  </si>
  <si>
    <t>95,42</t>
  </si>
  <si>
    <t>14,1*0,4</t>
  </si>
  <si>
    <t>337,0*0,4</t>
  </si>
  <si>
    <t>14,1</t>
  </si>
  <si>
    <t>25*0,3</t>
  </si>
  <si>
    <t>337</t>
  </si>
  <si>
    <t>700*0,3</t>
  </si>
  <si>
    <t>14,1*0,08*0,1</t>
  </si>
  <si>
    <t>25*0,3*0,08*0,1</t>
  </si>
  <si>
    <t>337*0,05*0,05</t>
  </si>
  <si>
    <t>700*0,3*0,06*0,06</t>
  </si>
  <si>
    <t>325,0+12,0</t>
  </si>
  <si>
    <t>764002871</t>
  </si>
  <si>
    <t>Demontáž lemování zdí do suti</t>
  </si>
  <si>
    <t>181593947</t>
  </si>
  <si>
    <t>144,11</t>
  </si>
  <si>
    <t>33,05+24,9</t>
  </si>
  <si>
    <t>76421264</t>
  </si>
  <si>
    <t>Oplechování stříšky nad vstupem z elox Pz plechu mechanicky kotvené rš 1400 mm, ozn. K17</t>
  </si>
  <si>
    <t>-59610202</t>
  </si>
  <si>
    <t>Oplechování horních ploch a atik bez rohů z elox Pz plechu mechanicky kotvené rš 790 mm vč. příponky rš 700mm, ozn. K16</t>
  </si>
  <si>
    <t>325,0</t>
  </si>
  <si>
    <t>764214611</t>
  </si>
  <si>
    <t>Oplechování horních ploch a atik bez rohů z elox Pz plechu mechanicky kotvené rš 550+530 mm vč. příponky rš 410+410 mm, ozn. K16</t>
  </si>
  <si>
    <t>-609805213</t>
  </si>
  <si>
    <t>12,0</t>
  </si>
  <si>
    <t>Oplechování rovných parapetů mechanicky kotvené z elox Pz plechu  rš 310 mm, ozn. K01-K15</t>
  </si>
  <si>
    <t>23,9*6</t>
  </si>
  <si>
    <t>29,88*4</t>
  </si>
  <si>
    <t>35,89*1</t>
  </si>
  <si>
    <t>5,6*1</t>
  </si>
  <si>
    <t>17,9*3</t>
  </si>
  <si>
    <t>7,25*1</t>
  </si>
  <si>
    <t>17,9*1</t>
  </si>
  <si>
    <t>11,91*1</t>
  </si>
  <si>
    <t>3,6*3</t>
  </si>
  <si>
    <t>k12</t>
  </si>
  <si>
    <t>2,4*8</t>
  </si>
  <si>
    <t>k13</t>
  </si>
  <si>
    <t>1,2*6</t>
  </si>
  <si>
    <t>k14</t>
  </si>
  <si>
    <t>0,9*4</t>
  </si>
  <si>
    <t>k15</t>
  </si>
  <si>
    <t>3,95*1</t>
  </si>
  <si>
    <t>76421860.1</t>
  </si>
  <si>
    <t>Oplechování u prahu dveří  mechanicky kotvené z elox Pz plechu rš 200 mm vč. oplechu pro nosnou kci pro nalepení hydroizolace</t>
  </si>
  <si>
    <t>4818414</t>
  </si>
  <si>
    <t>Oplechování pro napojení hydroizolace z elox Pz plechu mechanicky kotvené rš 550 mm, ozn. K18</t>
  </si>
  <si>
    <t>35,0</t>
  </si>
  <si>
    <t>Žlab podokapní půlkruhový z elox. Pz plechu rš 330 mm vč. háků a okapniček, ozn. K19a, K19b, K19c</t>
  </si>
  <si>
    <t>189917002</t>
  </si>
  <si>
    <t>13,8</t>
  </si>
  <si>
    <t>Svody kruhové včetně objímek, kolen, odskoků z elox. Pz plechu průměru 100 mm, ozn. K20</t>
  </si>
  <si>
    <t>-69883670</t>
  </si>
  <si>
    <t>3,3</t>
  </si>
  <si>
    <t>76771112</t>
  </si>
  <si>
    <t>Výměna AL vstupní dveří (stěny) vel. 2800x3300 + (3000x2900) mm vč. systémových detailů, povrchové úpravy a likvidace stávajícíh, ozn. O/01</t>
  </si>
  <si>
    <t>-682599960</t>
  </si>
  <si>
    <t>767110105</t>
  </si>
  <si>
    <t>Šetrná demontáž a zpětná montáž kamer, ozn. Z07</t>
  </si>
  <si>
    <t>-1177294014</t>
  </si>
  <si>
    <t>4,0</t>
  </si>
  <si>
    <t>Demontáž větracích fasádních mřížek vč. likvidace, ozn. Z02</t>
  </si>
  <si>
    <t>Demontáž vyústění kanalizace vč. likvidace, ozn. Z14</t>
  </si>
  <si>
    <t>767110117</t>
  </si>
  <si>
    <t>Šetrná demontáž ventilačních hlavic, ozn. Z15,16,17</t>
  </si>
  <si>
    <t>2110356544</t>
  </si>
  <si>
    <t>767110115</t>
  </si>
  <si>
    <t>Demontáž fasádních tabulek a el. krabiček vč. likvidace, ozn. Z03</t>
  </si>
  <si>
    <t>-817447215</t>
  </si>
  <si>
    <t>767110116</t>
  </si>
  <si>
    <t>Demontáž stropních a nástěnných světel vč. likvidace, ozn. Z05, Z08</t>
  </si>
  <si>
    <t>-689334102</t>
  </si>
  <si>
    <t>3+1</t>
  </si>
  <si>
    <t>767110220</t>
  </si>
  <si>
    <t>Zpětná montáž větracích hlavic vč. opravy odvětrání kanalizace, Z15,16,17</t>
  </si>
  <si>
    <t>-837278566</t>
  </si>
  <si>
    <t>Montáž a dodávka fasádních větracích nerez mřížek vel. 400x300mm, ozn. Z02</t>
  </si>
  <si>
    <t>767110226</t>
  </si>
  <si>
    <t>Montáž a dodávka fasádních tabulek a el. krabiček, ozn. Z03</t>
  </si>
  <si>
    <t>1646969122</t>
  </si>
  <si>
    <t>Montáž a dodávka ocelových fasádních dvířek specialistů vel.500x950mm vč. finální povrchové úpravy, ozn. Z04</t>
  </si>
  <si>
    <t>Montáž a dodávka hlavice pro vyústění kanalizace z elox. pozinkovaného plechu D250mm, ozn. Z14</t>
  </si>
  <si>
    <t>767110233</t>
  </si>
  <si>
    <t>Montáž a dodávka venkovních stropních a nástěnných světel vč. kotvení, ozn. Z05, Z08</t>
  </si>
  <si>
    <t>-30464771</t>
  </si>
  <si>
    <t>Šetrná demontáž a zpětná montáž antény, vč. povrchových úprav před zpětnou montáží, ozn. Z09, Z12, Z18</t>
  </si>
  <si>
    <t>Šetrná demontáž a zpětná montáž fasádního žebříku vč. povrchových úprav před zpětnou montáží a nového kotevního systému, ozn. Z10, Z13</t>
  </si>
  <si>
    <t>Šetrná demontáž a zpětná montáž kce stříšky na sušení prádla vč. povrchových úprav před zpětnou montáží a nového kotevního systému, ozn. Z11</t>
  </si>
  <si>
    <t>767110346</t>
  </si>
  <si>
    <t>Šetrná demontáž a zpětná montáž stojanů na vlajky vč. povrchové úpravy a kotvení, ozn. Z06</t>
  </si>
  <si>
    <t>633255297</t>
  </si>
  <si>
    <t>76771114</t>
  </si>
  <si>
    <t>Výměna vstupních dveří vel. 900x1970mm vč. systémových detailů, kování, povrchové úpravy a likvidace stávajícíh, ozn.DO/01</t>
  </si>
  <si>
    <t>1731309787</t>
  </si>
  <si>
    <t>-958281726</t>
  </si>
  <si>
    <t>ODPOČET změny EPS za MW</t>
  </si>
  <si>
    <t>dle architekta</t>
  </si>
  <si>
    <t xml:space="preserve">AKCE: SNÍŽENÍ ENERGETICKÉ NÁROČNOSTI OBJEKTU KOLEJÍ I TUL V LIBERCI </t>
  </si>
  <si>
    <t>INVESTOR: TECHNICKÁ UNIVERZITA V LIBERCI, STUDENTSKÁ 1402/2, 461 17, LBC</t>
  </si>
  <si>
    <t xml:space="preserve">                      </t>
  </si>
  <si>
    <t>VZNIK VÝKAZU VÝMĚR</t>
  </si>
  <si>
    <t>_______________________________________________</t>
  </si>
  <si>
    <t>DLE DOKUMENTACE PRO ZADÁNÍ STAVBY</t>
  </si>
  <si>
    <t>ZPRACOVAL:</t>
  </si>
  <si>
    <t>PROPOS LIBEREC S.R.O.</t>
  </si>
  <si>
    <t>ŠLIKOVA 127, LIBEREC 6</t>
  </si>
  <si>
    <t>AKTUALIZACE: 05.04.2017</t>
  </si>
  <si>
    <t>DUBEN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</si>
</sst>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#,##0.00000"/>
    <numFmt numFmtId="167" formatCode="#,##0.000"/>
  </numFmts>
  <fonts count="3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color rgb="FF96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color indexed="12"/>
      <name val="Times New Roman CE"/>
      <family val="1"/>
      <charset val="238"/>
    </font>
    <font>
      <b/>
      <sz val="13"/>
      <color indexed="12"/>
      <name val="Times New Roman CE"/>
      <family val="1"/>
      <charset val="238"/>
    </font>
    <font>
      <b/>
      <sz val="13"/>
      <color indexed="12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0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24"/>
      <color indexed="12"/>
      <name val="Times New Roman CE"/>
      <family val="1"/>
      <charset val="238"/>
    </font>
    <font>
      <sz val="12"/>
      <color indexed="12"/>
      <name val="Times New Roman CE"/>
      <family val="1"/>
      <charset val="238"/>
    </font>
    <font>
      <b/>
      <sz val="25"/>
      <color indexed="12"/>
      <name val="Times New Roman CE"/>
      <family val="1"/>
      <charset val="238"/>
    </font>
    <font>
      <sz val="8"/>
      <name val="MS Sans Serif"/>
      <family val="2"/>
      <charset val="1"/>
    </font>
    <font>
      <b/>
      <sz val="14"/>
      <color indexed="12"/>
      <name val="Times New Roman"/>
      <family val="1"/>
      <charset val="238"/>
    </font>
    <font>
      <b/>
      <sz val="14"/>
      <name val="Times New Roman"/>
      <family val="1"/>
      <charset val="238"/>
    </font>
    <font>
      <sz val="16"/>
      <color indexed="12"/>
      <name val="Times New Roman CE"/>
      <family val="1"/>
      <charset val="238"/>
    </font>
    <font>
      <sz val="10"/>
      <color indexed="12"/>
      <name val="Times New Roman CE"/>
      <family val="1"/>
      <charset val="238"/>
    </font>
    <font>
      <sz val="11"/>
      <color indexed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12"/>
      <name val="Times New Roman"/>
      <family val="1"/>
      <charset val="238"/>
    </font>
    <font>
      <b/>
      <sz val="18"/>
      <color indexed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2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4">
    <xf numFmtId="0" fontId="0" fillId="0" borderId="0"/>
    <xf numFmtId="0" fontId="19" fillId="0" borderId="0"/>
    <xf numFmtId="0" fontId="19" fillId="0" borderId="0"/>
    <xf numFmtId="0" fontId="30" fillId="0" borderId="0" applyAlignment="0">
      <protection locked="0"/>
    </xf>
  </cellStyleXfs>
  <cellXfs count="161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14" fillId="0" borderId="7" xfId="0" applyNumberFormat="1" applyFont="1" applyBorder="1" applyAlignment="1"/>
    <xf numFmtId="166" fontId="14" fillId="0" borderId="8" xfId="0" applyNumberFormat="1" applyFont="1" applyBorder="1" applyAlignment="1"/>
    <xf numFmtId="4" fontId="15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9" xfId="0" applyFont="1" applyBorder="1" applyAlignment="1"/>
    <xf numFmtId="166" fontId="6" fillId="0" borderId="0" xfId="0" applyNumberFormat="1" applyFont="1" applyBorder="1" applyAlignment="1"/>
    <xf numFmtId="166" fontId="6" fillId="0" borderId="10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horizontal="center" vertical="center"/>
      <protection locked="0"/>
    </xf>
    <xf numFmtId="49" fontId="0" fillId="0" borderId="19" xfId="0" applyNumberFormat="1" applyFont="1" applyBorder="1" applyAlignment="1" applyProtection="1">
      <alignment horizontal="left" vertical="center" wrapText="1"/>
      <protection locked="0"/>
    </xf>
    <xf numFmtId="0" fontId="0" fillId="0" borderId="19" xfId="0" applyFont="1" applyBorder="1" applyAlignment="1" applyProtection="1">
      <alignment horizontal="center" vertical="center" wrapText="1"/>
      <protection locked="0"/>
    </xf>
    <xf numFmtId="167" fontId="0" fillId="0" borderId="19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19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0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8" fillId="0" borderId="19" xfId="0" applyFont="1" applyBorder="1" applyAlignment="1" applyProtection="1">
      <alignment horizontal="center" vertical="center"/>
      <protection locked="0"/>
    </xf>
    <xf numFmtId="49" fontId="18" fillId="0" borderId="19" xfId="0" applyNumberFormat="1" applyFont="1" applyBorder="1" applyAlignment="1" applyProtection="1">
      <alignment horizontal="left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167" fontId="18" fillId="0" borderId="19" xfId="0" applyNumberFormat="1" applyFont="1" applyBorder="1" applyAlignment="1" applyProtection="1">
      <alignment vertical="center"/>
      <protection locked="0"/>
    </xf>
    <xf numFmtId="0" fontId="1" fillId="0" borderId="11" xfId="0" applyFont="1" applyBorder="1" applyAlignment="1">
      <alignment horizontal="center" vertical="center"/>
    </xf>
    <xf numFmtId="166" fontId="1" fillId="0" borderId="11" xfId="0" applyNumberFormat="1" applyFont="1" applyBorder="1" applyAlignment="1">
      <alignment vertical="center"/>
    </xf>
    <xf numFmtId="166" fontId="1" fillId="0" borderId="12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19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vertical="center"/>
    </xf>
    <xf numFmtId="0" fontId="18" fillId="0" borderId="19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 wrapText="1"/>
    </xf>
    <xf numFmtId="0" fontId="20" fillId="3" borderId="20" xfId="1" applyFont="1" applyFill="1" applyBorder="1" applyAlignment="1">
      <alignment vertical="top"/>
    </xf>
    <xf numFmtId="0" fontId="20" fillId="3" borderId="0" xfId="1" applyFont="1" applyFill="1" applyAlignment="1">
      <alignment vertical="top"/>
    </xf>
    <xf numFmtId="0" fontId="21" fillId="0" borderId="0" xfId="2" applyFont="1" applyBorder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22" fillId="0" borderId="0" xfId="2" applyFont="1" applyAlignment="1" applyProtection="1">
      <alignment vertical="center" wrapText="1"/>
    </xf>
    <xf numFmtId="0" fontId="22" fillId="0" borderId="0" xfId="2" applyFont="1" applyAlignment="1">
      <alignment vertical="center"/>
    </xf>
    <xf numFmtId="0" fontId="21" fillId="0" borderId="21" xfId="2" applyFont="1" applyBorder="1" applyAlignment="1" applyProtection="1">
      <alignment vertical="center" wrapText="1"/>
    </xf>
    <xf numFmtId="0" fontId="23" fillId="0" borderId="22" xfId="1" applyFont="1" applyBorder="1" applyAlignment="1"/>
    <xf numFmtId="0" fontId="24" fillId="0" borderId="20" xfId="1" applyFont="1" applyBorder="1" applyAlignment="1"/>
    <xf numFmtId="0" fontId="24" fillId="0" borderId="23" xfId="1" applyFont="1" applyBorder="1" applyAlignment="1"/>
    <xf numFmtId="0" fontId="24" fillId="0" borderId="0" xfId="1" applyFont="1" applyBorder="1" applyAlignment="1"/>
    <xf numFmtId="0" fontId="24" fillId="0" borderId="0" xfId="1" applyFont="1" applyAlignment="1"/>
    <xf numFmtId="0" fontId="25" fillId="0" borderId="24" xfId="1" applyFont="1" applyBorder="1" applyAlignment="1"/>
    <xf numFmtId="0" fontId="26" fillId="0" borderId="20" xfId="1" applyFont="1" applyBorder="1" applyAlignment="1"/>
    <xf numFmtId="0" fontId="26" fillId="0" borderId="23" xfId="1" applyFont="1" applyBorder="1" applyAlignment="1"/>
    <xf numFmtId="0" fontId="26" fillId="0" borderId="0" xfId="1" applyFont="1" applyBorder="1" applyAlignment="1"/>
    <xf numFmtId="0" fontId="26" fillId="0" borderId="0" xfId="1" applyFont="1" applyAlignment="1"/>
    <xf numFmtId="0" fontId="27" fillId="3" borderId="0" xfId="1" applyFont="1" applyFill="1" applyBorder="1" applyAlignment="1">
      <alignment horizontal="center"/>
    </xf>
    <xf numFmtId="0" fontId="28" fillId="3" borderId="0" xfId="1" applyFont="1" applyFill="1" applyBorder="1" applyAlignment="1">
      <alignment horizontal="center"/>
    </xf>
    <xf numFmtId="0" fontId="29" fillId="3" borderId="0" xfId="1" applyFont="1" applyFill="1" applyBorder="1" applyAlignment="1">
      <alignment horizontal="center" vertical="top"/>
    </xf>
    <xf numFmtId="0" fontId="28" fillId="3" borderId="0" xfId="1" applyFont="1" applyFill="1" applyAlignment="1">
      <alignment vertical="top"/>
    </xf>
    <xf numFmtId="0" fontId="28" fillId="3" borderId="0" xfId="1" applyFont="1" applyFill="1" applyBorder="1" applyAlignment="1">
      <alignment horizontal="center" vertical="center"/>
    </xf>
    <xf numFmtId="0" fontId="31" fillId="0" borderId="0" xfId="3" applyFont="1" applyFill="1" applyBorder="1" applyAlignment="1" applyProtection="1">
      <alignment horizontal="center" wrapText="1"/>
    </xf>
    <xf numFmtId="0" fontId="32" fillId="0" borderId="0" xfId="3" applyFont="1" applyAlignment="1" applyProtection="1"/>
    <xf numFmtId="0" fontId="31" fillId="0" borderId="0" xfId="3" applyFont="1" applyFill="1" applyBorder="1" applyAlignment="1" applyProtection="1">
      <alignment horizontal="center" vertical="center" wrapText="1"/>
    </xf>
    <xf numFmtId="0" fontId="28" fillId="3" borderId="0" xfId="1" applyFont="1" applyFill="1" applyBorder="1" applyAlignment="1">
      <alignment horizontal="center" vertical="center"/>
    </xf>
    <xf numFmtId="0" fontId="28" fillId="0" borderId="0" xfId="1" applyFont="1" applyFill="1" applyAlignment="1">
      <alignment horizontal="left" vertical="top" indent="15"/>
    </xf>
    <xf numFmtId="0" fontId="20" fillId="0" borderId="0" xfId="1" applyFont="1" applyFill="1" applyAlignment="1">
      <alignment horizontal="left" vertical="top" indent="5"/>
    </xf>
    <xf numFmtId="0" fontId="33" fillId="0" borderId="0" xfId="1" applyFont="1" applyFill="1" applyBorder="1" applyAlignment="1">
      <alignment horizontal="left" vertical="top" indent="9"/>
    </xf>
    <xf numFmtId="0" fontId="20" fillId="0" borderId="0" xfId="1" applyFont="1" applyFill="1" applyAlignment="1">
      <alignment vertical="top"/>
    </xf>
    <xf numFmtId="0" fontId="34" fillId="0" borderId="0" xfId="1" applyFont="1" applyFill="1" applyBorder="1" applyAlignment="1">
      <alignment horizontal="left" vertical="center" wrapText="1" indent="15"/>
    </xf>
    <xf numFmtId="0" fontId="20" fillId="0" borderId="0" xfId="1" applyFont="1" applyFill="1" applyAlignment="1">
      <alignment horizontal="left" vertical="top" indent="1"/>
    </xf>
    <xf numFmtId="0" fontId="33" fillId="0" borderId="0" xfId="1" applyFont="1" applyFill="1" applyBorder="1" applyAlignment="1">
      <alignment horizontal="left" vertical="top" indent="13"/>
    </xf>
    <xf numFmtId="0" fontId="35" fillId="3" borderId="0" xfId="1" applyFont="1" applyFill="1" applyBorder="1"/>
    <xf numFmtId="0" fontId="35" fillId="3" borderId="0" xfId="1" applyFont="1" applyFill="1" applyBorder="1" applyAlignment="1">
      <alignment horizontal="center" vertical="center" wrapText="1"/>
    </xf>
    <xf numFmtId="49" fontId="35" fillId="3" borderId="0" xfId="1" applyNumberFormat="1" applyFont="1" applyFill="1" applyBorder="1"/>
    <xf numFmtId="49" fontId="36" fillId="3" borderId="0" xfId="1" applyNumberFormat="1" applyFont="1" applyFill="1" applyBorder="1"/>
    <xf numFmtId="0" fontId="37" fillId="3" borderId="0" xfId="1" applyFont="1" applyFill="1" applyBorder="1"/>
    <xf numFmtId="0" fontId="35" fillId="3" borderId="0" xfId="1" applyFont="1" applyFill="1" applyBorder="1" applyAlignment="1">
      <alignment horizontal="center" vertical="center" wrapText="1"/>
    </xf>
    <xf numFmtId="0" fontId="37" fillId="3" borderId="0" xfId="1" applyFont="1" applyFill="1" applyBorder="1" applyAlignment="1">
      <alignment horizontal="left" vertical="center"/>
    </xf>
    <xf numFmtId="0" fontId="35" fillId="3" borderId="0" xfId="1" applyFont="1" applyFill="1" applyBorder="1"/>
    <xf numFmtId="0" fontId="36" fillId="3" borderId="0" xfId="1" applyFont="1" applyFill="1" applyBorder="1"/>
    <xf numFmtId="0" fontId="38" fillId="3" borderId="0" xfId="1" applyFont="1" applyFill="1" applyBorder="1"/>
    <xf numFmtId="0" fontId="37" fillId="3" borderId="0" xfId="1" applyFont="1" applyFill="1" applyBorder="1"/>
    <xf numFmtId="0" fontId="23" fillId="3" borderId="0" xfId="1" applyFont="1" applyFill="1" applyBorder="1"/>
    <xf numFmtId="49" fontId="37" fillId="3" borderId="0" xfId="1" applyNumberFormat="1" applyFont="1" applyFill="1" applyBorder="1" applyAlignment="1">
      <alignment horizontal="right"/>
    </xf>
  </cellXfs>
  <cellStyles count="4">
    <cellStyle name="Normální" xfId="0" builtinId="0" customBuiltin="1"/>
    <cellStyle name="normální 14" xfId="2"/>
    <cellStyle name="normální_KNL_ONP_Vymena oken_vznik vymer" xfId="3"/>
    <cellStyle name="normální_Střelnice rozpočet 22.10.201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view="pageBreakPreview" zoomScale="73" zoomScaleSheetLayoutView="73" workbookViewId="0">
      <selection activeCell="A2" sqref="A2:I2"/>
    </sheetView>
  </sheetViews>
  <sheetFormatPr defaultColWidth="12" defaultRowHeight="15.75" x14ac:dyDescent="0.3"/>
  <cols>
    <col min="1" max="1" width="3.83203125" style="116" customWidth="1"/>
    <col min="2" max="2" width="12.33203125" style="116" customWidth="1"/>
    <col min="3" max="7" width="12" style="116"/>
    <col min="8" max="8" width="13.1640625" style="116" customWidth="1"/>
    <col min="9" max="9" width="33" style="116" customWidth="1"/>
    <col min="10" max="10" width="1.6640625" style="116" customWidth="1"/>
    <col min="11" max="256" width="12" style="116"/>
    <col min="257" max="257" width="3.83203125" style="116" customWidth="1"/>
    <col min="258" max="258" width="12.33203125" style="116" customWidth="1"/>
    <col min="259" max="263" width="12" style="116"/>
    <col min="264" max="264" width="13.1640625" style="116" customWidth="1"/>
    <col min="265" max="265" width="33" style="116" customWidth="1"/>
    <col min="266" max="266" width="1.6640625" style="116" customWidth="1"/>
    <col min="267" max="512" width="12" style="116"/>
    <col min="513" max="513" width="3.83203125" style="116" customWidth="1"/>
    <col min="514" max="514" width="12.33203125" style="116" customWidth="1"/>
    <col min="515" max="519" width="12" style="116"/>
    <col min="520" max="520" width="13.1640625" style="116" customWidth="1"/>
    <col min="521" max="521" width="33" style="116" customWidth="1"/>
    <col min="522" max="522" width="1.6640625" style="116" customWidth="1"/>
    <col min="523" max="768" width="12" style="116"/>
    <col min="769" max="769" width="3.83203125" style="116" customWidth="1"/>
    <col min="770" max="770" width="12.33203125" style="116" customWidth="1"/>
    <col min="771" max="775" width="12" style="116"/>
    <col min="776" max="776" width="13.1640625" style="116" customWidth="1"/>
    <col min="777" max="777" width="33" style="116" customWidth="1"/>
    <col min="778" max="778" width="1.6640625" style="116" customWidth="1"/>
    <col min="779" max="1024" width="12" style="116"/>
    <col min="1025" max="1025" width="3.83203125" style="116" customWidth="1"/>
    <col min="1026" max="1026" width="12.33203125" style="116" customWidth="1"/>
    <col min="1027" max="1031" width="12" style="116"/>
    <col min="1032" max="1032" width="13.1640625" style="116" customWidth="1"/>
    <col min="1033" max="1033" width="33" style="116" customWidth="1"/>
    <col min="1034" max="1034" width="1.6640625" style="116" customWidth="1"/>
    <col min="1035" max="1280" width="12" style="116"/>
    <col min="1281" max="1281" width="3.83203125" style="116" customWidth="1"/>
    <col min="1282" max="1282" width="12.33203125" style="116" customWidth="1"/>
    <col min="1283" max="1287" width="12" style="116"/>
    <col min="1288" max="1288" width="13.1640625" style="116" customWidth="1"/>
    <col min="1289" max="1289" width="33" style="116" customWidth="1"/>
    <col min="1290" max="1290" width="1.6640625" style="116" customWidth="1"/>
    <col min="1291" max="1536" width="12" style="116"/>
    <col min="1537" max="1537" width="3.83203125" style="116" customWidth="1"/>
    <col min="1538" max="1538" width="12.33203125" style="116" customWidth="1"/>
    <col min="1539" max="1543" width="12" style="116"/>
    <col min="1544" max="1544" width="13.1640625" style="116" customWidth="1"/>
    <col min="1545" max="1545" width="33" style="116" customWidth="1"/>
    <col min="1546" max="1546" width="1.6640625" style="116" customWidth="1"/>
    <col min="1547" max="1792" width="12" style="116"/>
    <col min="1793" max="1793" width="3.83203125" style="116" customWidth="1"/>
    <col min="1794" max="1794" width="12.33203125" style="116" customWidth="1"/>
    <col min="1795" max="1799" width="12" style="116"/>
    <col min="1800" max="1800" width="13.1640625" style="116" customWidth="1"/>
    <col min="1801" max="1801" width="33" style="116" customWidth="1"/>
    <col min="1802" max="1802" width="1.6640625" style="116" customWidth="1"/>
    <col min="1803" max="2048" width="12" style="116"/>
    <col min="2049" max="2049" width="3.83203125" style="116" customWidth="1"/>
    <col min="2050" max="2050" width="12.33203125" style="116" customWidth="1"/>
    <col min="2051" max="2055" width="12" style="116"/>
    <col min="2056" max="2056" width="13.1640625" style="116" customWidth="1"/>
    <col min="2057" max="2057" width="33" style="116" customWidth="1"/>
    <col min="2058" max="2058" width="1.6640625" style="116" customWidth="1"/>
    <col min="2059" max="2304" width="12" style="116"/>
    <col min="2305" max="2305" width="3.83203125" style="116" customWidth="1"/>
    <col min="2306" max="2306" width="12.33203125" style="116" customWidth="1"/>
    <col min="2307" max="2311" width="12" style="116"/>
    <col min="2312" max="2312" width="13.1640625" style="116" customWidth="1"/>
    <col min="2313" max="2313" width="33" style="116" customWidth="1"/>
    <col min="2314" max="2314" width="1.6640625" style="116" customWidth="1"/>
    <col min="2315" max="2560" width="12" style="116"/>
    <col min="2561" max="2561" width="3.83203125" style="116" customWidth="1"/>
    <col min="2562" max="2562" width="12.33203125" style="116" customWidth="1"/>
    <col min="2563" max="2567" width="12" style="116"/>
    <col min="2568" max="2568" width="13.1640625" style="116" customWidth="1"/>
    <col min="2569" max="2569" width="33" style="116" customWidth="1"/>
    <col min="2570" max="2570" width="1.6640625" style="116" customWidth="1"/>
    <col min="2571" max="2816" width="12" style="116"/>
    <col min="2817" max="2817" width="3.83203125" style="116" customWidth="1"/>
    <col min="2818" max="2818" width="12.33203125" style="116" customWidth="1"/>
    <col min="2819" max="2823" width="12" style="116"/>
    <col min="2824" max="2824" width="13.1640625" style="116" customWidth="1"/>
    <col min="2825" max="2825" width="33" style="116" customWidth="1"/>
    <col min="2826" max="2826" width="1.6640625" style="116" customWidth="1"/>
    <col min="2827" max="3072" width="12" style="116"/>
    <col min="3073" max="3073" width="3.83203125" style="116" customWidth="1"/>
    <col min="3074" max="3074" width="12.33203125" style="116" customWidth="1"/>
    <col min="3075" max="3079" width="12" style="116"/>
    <col min="3080" max="3080" width="13.1640625" style="116" customWidth="1"/>
    <col min="3081" max="3081" width="33" style="116" customWidth="1"/>
    <col min="3082" max="3082" width="1.6640625" style="116" customWidth="1"/>
    <col min="3083" max="3328" width="12" style="116"/>
    <col min="3329" max="3329" width="3.83203125" style="116" customWidth="1"/>
    <col min="3330" max="3330" width="12.33203125" style="116" customWidth="1"/>
    <col min="3331" max="3335" width="12" style="116"/>
    <col min="3336" max="3336" width="13.1640625" style="116" customWidth="1"/>
    <col min="3337" max="3337" width="33" style="116" customWidth="1"/>
    <col min="3338" max="3338" width="1.6640625" style="116" customWidth="1"/>
    <col min="3339" max="3584" width="12" style="116"/>
    <col min="3585" max="3585" width="3.83203125" style="116" customWidth="1"/>
    <col min="3586" max="3586" width="12.33203125" style="116" customWidth="1"/>
    <col min="3587" max="3591" width="12" style="116"/>
    <col min="3592" max="3592" width="13.1640625" style="116" customWidth="1"/>
    <col min="3593" max="3593" width="33" style="116" customWidth="1"/>
    <col min="3594" max="3594" width="1.6640625" style="116" customWidth="1"/>
    <col min="3595" max="3840" width="12" style="116"/>
    <col min="3841" max="3841" width="3.83203125" style="116" customWidth="1"/>
    <col min="3842" max="3842" width="12.33203125" style="116" customWidth="1"/>
    <col min="3843" max="3847" width="12" style="116"/>
    <col min="3848" max="3848" width="13.1640625" style="116" customWidth="1"/>
    <col min="3849" max="3849" width="33" style="116" customWidth="1"/>
    <col min="3850" max="3850" width="1.6640625" style="116" customWidth="1"/>
    <col min="3851" max="4096" width="12" style="116"/>
    <col min="4097" max="4097" width="3.83203125" style="116" customWidth="1"/>
    <col min="4098" max="4098" width="12.33203125" style="116" customWidth="1"/>
    <col min="4099" max="4103" width="12" style="116"/>
    <col min="4104" max="4104" width="13.1640625" style="116" customWidth="1"/>
    <col min="4105" max="4105" width="33" style="116" customWidth="1"/>
    <col min="4106" max="4106" width="1.6640625" style="116" customWidth="1"/>
    <col min="4107" max="4352" width="12" style="116"/>
    <col min="4353" max="4353" width="3.83203125" style="116" customWidth="1"/>
    <col min="4354" max="4354" width="12.33203125" style="116" customWidth="1"/>
    <col min="4355" max="4359" width="12" style="116"/>
    <col min="4360" max="4360" width="13.1640625" style="116" customWidth="1"/>
    <col min="4361" max="4361" width="33" style="116" customWidth="1"/>
    <col min="4362" max="4362" width="1.6640625" style="116" customWidth="1"/>
    <col min="4363" max="4608" width="12" style="116"/>
    <col min="4609" max="4609" width="3.83203125" style="116" customWidth="1"/>
    <col min="4610" max="4610" width="12.33203125" style="116" customWidth="1"/>
    <col min="4611" max="4615" width="12" style="116"/>
    <col min="4616" max="4616" width="13.1640625" style="116" customWidth="1"/>
    <col min="4617" max="4617" width="33" style="116" customWidth="1"/>
    <col min="4618" max="4618" width="1.6640625" style="116" customWidth="1"/>
    <col min="4619" max="4864" width="12" style="116"/>
    <col min="4865" max="4865" width="3.83203125" style="116" customWidth="1"/>
    <col min="4866" max="4866" width="12.33203125" style="116" customWidth="1"/>
    <col min="4867" max="4871" width="12" style="116"/>
    <col min="4872" max="4872" width="13.1640625" style="116" customWidth="1"/>
    <col min="4873" max="4873" width="33" style="116" customWidth="1"/>
    <col min="4874" max="4874" width="1.6640625" style="116" customWidth="1"/>
    <col min="4875" max="5120" width="12" style="116"/>
    <col min="5121" max="5121" width="3.83203125" style="116" customWidth="1"/>
    <col min="5122" max="5122" width="12.33203125" style="116" customWidth="1"/>
    <col min="5123" max="5127" width="12" style="116"/>
    <col min="5128" max="5128" width="13.1640625" style="116" customWidth="1"/>
    <col min="5129" max="5129" width="33" style="116" customWidth="1"/>
    <col min="5130" max="5130" width="1.6640625" style="116" customWidth="1"/>
    <col min="5131" max="5376" width="12" style="116"/>
    <col min="5377" max="5377" width="3.83203125" style="116" customWidth="1"/>
    <col min="5378" max="5378" width="12.33203125" style="116" customWidth="1"/>
    <col min="5379" max="5383" width="12" style="116"/>
    <col min="5384" max="5384" width="13.1640625" style="116" customWidth="1"/>
    <col min="5385" max="5385" width="33" style="116" customWidth="1"/>
    <col min="5386" max="5386" width="1.6640625" style="116" customWidth="1"/>
    <col min="5387" max="5632" width="12" style="116"/>
    <col min="5633" max="5633" width="3.83203125" style="116" customWidth="1"/>
    <col min="5634" max="5634" width="12.33203125" style="116" customWidth="1"/>
    <col min="5635" max="5639" width="12" style="116"/>
    <col min="5640" max="5640" width="13.1640625" style="116" customWidth="1"/>
    <col min="5641" max="5641" width="33" style="116" customWidth="1"/>
    <col min="5642" max="5642" width="1.6640625" style="116" customWidth="1"/>
    <col min="5643" max="5888" width="12" style="116"/>
    <col min="5889" max="5889" width="3.83203125" style="116" customWidth="1"/>
    <col min="5890" max="5890" width="12.33203125" style="116" customWidth="1"/>
    <col min="5891" max="5895" width="12" style="116"/>
    <col min="5896" max="5896" width="13.1640625" style="116" customWidth="1"/>
    <col min="5897" max="5897" width="33" style="116" customWidth="1"/>
    <col min="5898" max="5898" width="1.6640625" style="116" customWidth="1"/>
    <col min="5899" max="6144" width="12" style="116"/>
    <col min="6145" max="6145" width="3.83203125" style="116" customWidth="1"/>
    <col min="6146" max="6146" width="12.33203125" style="116" customWidth="1"/>
    <col min="6147" max="6151" width="12" style="116"/>
    <col min="6152" max="6152" width="13.1640625" style="116" customWidth="1"/>
    <col min="6153" max="6153" width="33" style="116" customWidth="1"/>
    <col min="6154" max="6154" width="1.6640625" style="116" customWidth="1"/>
    <col min="6155" max="6400" width="12" style="116"/>
    <col min="6401" max="6401" width="3.83203125" style="116" customWidth="1"/>
    <col min="6402" max="6402" width="12.33203125" style="116" customWidth="1"/>
    <col min="6403" max="6407" width="12" style="116"/>
    <col min="6408" max="6408" width="13.1640625" style="116" customWidth="1"/>
    <col min="6409" max="6409" width="33" style="116" customWidth="1"/>
    <col min="6410" max="6410" width="1.6640625" style="116" customWidth="1"/>
    <col min="6411" max="6656" width="12" style="116"/>
    <col min="6657" max="6657" width="3.83203125" style="116" customWidth="1"/>
    <col min="6658" max="6658" width="12.33203125" style="116" customWidth="1"/>
    <col min="6659" max="6663" width="12" style="116"/>
    <col min="6664" max="6664" width="13.1640625" style="116" customWidth="1"/>
    <col min="6665" max="6665" width="33" style="116" customWidth="1"/>
    <col min="6666" max="6666" width="1.6640625" style="116" customWidth="1"/>
    <col min="6667" max="6912" width="12" style="116"/>
    <col min="6913" max="6913" width="3.83203125" style="116" customWidth="1"/>
    <col min="6914" max="6914" width="12.33203125" style="116" customWidth="1"/>
    <col min="6915" max="6919" width="12" style="116"/>
    <col min="6920" max="6920" width="13.1640625" style="116" customWidth="1"/>
    <col min="6921" max="6921" width="33" style="116" customWidth="1"/>
    <col min="6922" max="6922" width="1.6640625" style="116" customWidth="1"/>
    <col min="6923" max="7168" width="12" style="116"/>
    <col min="7169" max="7169" width="3.83203125" style="116" customWidth="1"/>
    <col min="7170" max="7170" width="12.33203125" style="116" customWidth="1"/>
    <col min="7171" max="7175" width="12" style="116"/>
    <col min="7176" max="7176" width="13.1640625" style="116" customWidth="1"/>
    <col min="7177" max="7177" width="33" style="116" customWidth="1"/>
    <col min="7178" max="7178" width="1.6640625" style="116" customWidth="1"/>
    <col min="7179" max="7424" width="12" style="116"/>
    <col min="7425" max="7425" width="3.83203125" style="116" customWidth="1"/>
    <col min="7426" max="7426" width="12.33203125" style="116" customWidth="1"/>
    <col min="7427" max="7431" width="12" style="116"/>
    <col min="7432" max="7432" width="13.1640625" style="116" customWidth="1"/>
    <col min="7433" max="7433" width="33" style="116" customWidth="1"/>
    <col min="7434" max="7434" width="1.6640625" style="116" customWidth="1"/>
    <col min="7435" max="7680" width="12" style="116"/>
    <col min="7681" max="7681" width="3.83203125" style="116" customWidth="1"/>
    <col min="7682" max="7682" width="12.33203125" style="116" customWidth="1"/>
    <col min="7683" max="7687" width="12" style="116"/>
    <col min="7688" max="7688" width="13.1640625" style="116" customWidth="1"/>
    <col min="7689" max="7689" width="33" style="116" customWidth="1"/>
    <col min="7690" max="7690" width="1.6640625" style="116" customWidth="1"/>
    <col min="7691" max="7936" width="12" style="116"/>
    <col min="7937" max="7937" width="3.83203125" style="116" customWidth="1"/>
    <col min="7938" max="7938" width="12.33203125" style="116" customWidth="1"/>
    <col min="7939" max="7943" width="12" style="116"/>
    <col min="7944" max="7944" width="13.1640625" style="116" customWidth="1"/>
    <col min="7945" max="7945" width="33" style="116" customWidth="1"/>
    <col min="7946" max="7946" width="1.6640625" style="116" customWidth="1"/>
    <col min="7947" max="8192" width="12" style="116"/>
    <col min="8193" max="8193" width="3.83203125" style="116" customWidth="1"/>
    <col min="8194" max="8194" width="12.33203125" style="116" customWidth="1"/>
    <col min="8195" max="8199" width="12" style="116"/>
    <col min="8200" max="8200" width="13.1640625" style="116" customWidth="1"/>
    <col min="8201" max="8201" width="33" style="116" customWidth="1"/>
    <col min="8202" max="8202" width="1.6640625" style="116" customWidth="1"/>
    <col min="8203" max="8448" width="12" style="116"/>
    <col min="8449" max="8449" width="3.83203125" style="116" customWidth="1"/>
    <col min="8450" max="8450" width="12.33203125" style="116" customWidth="1"/>
    <col min="8451" max="8455" width="12" style="116"/>
    <col min="8456" max="8456" width="13.1640625" style="116" customWidth="1"/>
    <col min="8457" max="8457" width="33" style="116" customWidth="1"/>
    <col min="8458" max="8458" width="1.6640625" style="116" customWidth="1"/>
    <col min="8459" max="8704" width="12" style="116"/>
    <col min="8705" max="8705" width="3.83203125" style="116" customWidth="1"/>
    <col min="8706" max="8706" width="12.33203125" style="116" customWidth="1"/>
    <col min="8707" max="8711" width="12" style="116"/>
    <col min="8712" max="8712" width="13.1640625" style="116" customWidth="1"/>
    <col min="8713" max="8713" width="33" style="116" customWidth="1"/>
    <col min="8714" max="8714" width="1.6640625" style="116" customWidth="1"/>
    <col min="8715" max="8960" width="12" style="116"/>
    <col min="8961" max="8961" width="3.83203125" style="116" customWidth="1"/>
    <col min="8962" max="8962" width="12.33203125" style="116" customWidth="1"/>
    <col min="8963" max="8967" width="12" style="116"/>
    <col min="8968" max="8968" width="13.1640625" style="116" customWidth="1"/>
    <col min="8969" max="8969" width="33" style="116" customWidth="1"/>
    <col min="8970" max="8970" width="1.6640625" style="116" customWidth="1"/>
    <col min="8971" max="9216" width="12" style="116"/>
    <col min="9217" max="9217" width="3.83203125" style="116" customWidth="1"/>
    <col min="9218" max="9218" width="12.33203125" style="116" customWidth="1"/>
    <col min="9219" max="9223" width="12" style="116"/>
    <col min="9224" max="9224" width="13.1640625" style="116" customWidth="1"/>
    <col min="9225" max="9225" width="33" style="116" customWidth="1"/>
    <col min="9226" max="9226" width="1.6640625" style="116" customWidth="1"/>
    <col min="9227" max="9472" width="12" style="116"/>
    <col min="9473" max="9473" width="3.83203125" style="116" customWidth="1"/>
    <col min="9474" max="9474" width="12.33203125" style="116" customWidth="1"/>
    <col min="9475" max="9479" width="12" style="116"/>
    <col min="9480" max="9480" width="13.1640625" style="116" customWidth="1"/>
    <col min="9481" max="9481" width="33" style="116" customWidth="1"/>
    <col min="9482" max="9482" width="1.6640625" style="116" customWidth="1"/>
    <col min="9483" max="9728" width="12" style="116"/>
    <col min="9729" max="9729" width="3.83203125" style="116" customWidth="1"/>
    <col min="9730" max="9730" width="12.33203125" style="116" customWidth="1"/>
    <col min="9731" max="9735" width="12" style="116"/>
    <col min="9736" max="9736" width="13.1640625" style="116" customWidth="1"/>
    <col min="9737" max="9737" width="33" style="116" customWidth="1"/>
    <col min="9738" max="9738" width="1.6640625" style="116" customWidth="1"/>
    <col min="9739" max="9984" width="12" style="116"/>
    <col min="9985" max="9985" width="3.83203125" style="116" customWidth="1"/>
    <col min="9986" max="9986" width="12.33203125" style="116" customWidth="1"/>
    <col min="9987" max="9991" width="12" style="116"/>
    <col min="9992" max="9992" width="13.1640625" style="116" customWidth="1"/>
    <col min="9993" max="9993" width="33" style="116" customWidth="1"/>
    <col min="9994" max="9994" width="1.6640625" style="116" customWidth="1"/>
    <col min="9995" max="10240" width="12" style="116"/>
    <col min="10241" max="10241" width="3.83203125" style="116" customWidth="1"/>
    <col min="10242" max="10242" width="12.33203125" style="116" customWidth="1"/>
    <col min="10243" max="10247" width="12" style="116"/>
    <col min="10248" max="10248" width="13.1640625" style="116" customWidth="1"/>
    <col min="10249" max="10249" width="33" style="116" customWidth="1"/>
    <col min="10250" max="10250" width="1.6640625" style="116" customWidth="1"/>
    <col min="10251" max="10496" width="12" style="116"/>
    <col min="10497" max="10497" width="3.83203125" style="116" customWidth="1"/>
    <col min="10498" max="10498" width="12.33203125" style="116" customWidth="1"/>
    <col min="10499" max="10503" width="12" style="116"/>
    <col min="10504" max="10504" width="13.1640625" style="116" customWidth="1"/>
    <col min="10505" max="10505" width="33" style="116" customWidth="1"/>
    <col min="10506" max="10506" width="1.6640625" style="116" customWidth="1"/>
    <col min="10507" max="10752" width="12" style="116"/>
    <col min="10753" max="10753" width="3.83203125" style="116" customWidth="1"/>
    <col min="10754" max="10754" width="12.33203125" style="116" customWidth="1"/>
    <col min="10755" max="10759" width="12" style="116"/>
    <col min="10760" max="10760" width="13.1640625" style="116" customWidth="1"/>
    <col min="10761" max="10761" width="33" style="116" customWidth="1"/>
    <col min="10762" max="10762" width="1.6640625" style="116" customWidth="1"/>
    <col min="10763" max="11008" width="12" style="116"/>
    <col min="11009" max="11009" width="3.83203125" style="116" customWidth="1"/>
    <col min="11010" max="11010" width="12.33203125" style="116" customWidth="1"/>
    <col min="11011" max="11015" width="12" style="116"/>
    <col min="11016" max="11016" width="13.1640625" style="116" customWidth="1"/>
    <col min="11017" max="11017" width="33" style="116" customWidth="1"/>
    <col min="11018" max="11018" width="1.6640625" style="116" customWidth="1"/>
    <col min="11019" max="11264" width="12" style="116"/>
    <col min="11265" max="11265" width="3.83203125" style="116" customWidth="1"/>
    <col min="11266" max="11266" width="12.33203125" style="116" customWidth="1"/>
    <col min="11267" max="11271" width="12" style="116"/>
    <col min="11272" max="11272" width="13.1640625" style="116" customWidth="1"/>
    <col min="11273" max="11273" width="33" style="116" customWidth="1"/>
    <col min="11274" max="11274" width="1.6640625" style="116" customWidth="1"/>
    <col min="11275" max="11520" width="12" style="116"/>
    <col min="11521" max="11521" width="3.83203125" style="116" customWidth="1"/>
    <col min="11522" max="11522" width="12.33203125" style="116" customWidth="1"/>
    <col min="11523" max="11527" width="12" style="116"/>
    <col min="11528" max="11528" width="13.1640625" style="116" customWidth="1"/>
    <col min="11529" max="11529" width="33" style="116" customWidth="1"/>
    <col min="11530" max="11530" width="1.6640625" style="116" customWidth="1"/>
    <col min="11531" max="11776" width="12" style="116"/>
    <col min="11777" max="11777" width="3.83203125" style="116" customWidth="1"/>
    <col min="11778" max="11778" width="12.33203125" style="116" customWidth="1"/>
    <col min="11779" max="11783" width="12" style="116"/>
    <col min="11784" max="11784" width="13.1640625" style="116" customWidth="1"/>
    <col min="11785" max="11785" width="33" style="116" customWidth="1"/>
    <col min="11786" max="11786" width="1.6640625" style="116" customWidth="1"/>
    <col min="11787" max="12032" width="12" style="116"/>
    <col min="12033" max="12033" width="3.83203125" style="116" customWidth="1"/>
    <col min="12034" max="12034" width="12.33203125" style="116" customWidth="1"/>
    <col min="12035" max="12039" width="12" style="116"/>
    <col min="12040" max="12040" width="13.1640625" style="116" customWidth="1"/>
    <col min="12041" max="12041" width="33" style="116" customWidth="1"/>
    <col min="12042" max="12042" width="1.6640625" style="116" customWidth="1"/>
    <col min="12043" max="12288" width="12" style="116"/>
    <col min="12289" max="12289" width="3.83203125" style="116" customWidth="1"/>
    <col min="12290" max="12290" width="12.33203125" style="116" customWidth="1"/>
    <col min="12291" max="12295" width="12" style="116"/>
    <col min="12296" max="12296" width="13.1640625" style="116" customWidth="1"/>
    <col min="12297" max="12297" width="33" style="116" customWidth="1"/>
    <col min="12298" max="12298" width="1.6640625" style="116" customWidth="1"/>
    <col min="12299" max="12544" width="12" style="116"/>
    <col min="12545" max="12545" width="3.83203125" style="116" customWidth="1"/>
    <col min="12546" max="12546" width="12.33203125" style="116" customWidth="1"/>
    <col min="12547" max="12551" width="12" style="116"/>
    <col min="12552" max="12552" width="13.1640625" style="116" customWidth="1"/>
    <col min="12553" max="12553" width="33" style="116" customWidth="1"/>
    <col min="12554" max="12554" width="1.6640625" style="116" customWidth="1"/>
    <col min="12555" max="12800" width="12" style="116"/>
    <col min="12801" max="12801" width="3.83203125" style="116" customWidth="1"/>
    <col min="12802" max="12802" width="12.33203125" style="116" customWidth="1"/>
    <col min="12803" max="12807" width="12" style="116"/>
    <col min="12808" max="12808" width="13.1640625" style="116" customWidth="1"/>
    <col min="12809" max="12809" width="33" style="116" customWidth="1"/>
    <col min="12810" max="12810" width="1.6640625" style="116" customWidth="1"/>
    <col min="12811" max="13056" width="12" style="116"/>
    <col min="13057" max="13057" width="3.83203125" style="116" customWidth="1"/>
    <col min="13058" max="13058" width="12.33203125" style="116" customWidth="1"/>
    <col min="13059" max="13063" width="12" style="116"/>
    <col min="13064" max="13064" width="13.1640625" style="116" customWidth="1"/>
    <col min="13065" max="13065" width="33" style="116" customWidth="1"/>
    <col min="13066" max="13066" width="1.6640625" style="116" customWidth="1"/>
    <col min="13067" max="13312" width="12" style="116"/>
    <col min="13313" max="13313" width="3.83203125" style="116" customWidth="1"/>
    <col min="13314" max="13314" width="12.33203125" style="116" customWidth="1"/>
    <col min="13315" max="13319" width="12" style="116"/>
    <col min="13320" max="13320" width="13.1640625" style="116" customWidth="1"/>
    <col min="13321" max="13321" width="33" style="116" customWidth="1"/>
    <col min="13322" max="13322" width="1.6640625" style="116" customWidth="1"/>
    <col min="13323" max="13568" width="12" style="116"/>
    <col min="13569" max="13569" width="3.83203125" style="116" customWidth="1"/>
    <col min="13570" max="13570" width="12.33203125" style="116" customWidth="1"/>
    <col min="13571" max="13575" width="12" style="116"/>
    <col min="13576" max="13576" width="13.1640625" style="116" customWidth="1"/>
    <col min="13577" max="13577" width="33" style="116" customWidth="1"/>
    <col min="13578" max="13578" width="1.6640625" style="116" customWidth="1"/>
    <col min="13579" max="13824" width="12" style="116"/>
    <col min="13825" max="13825" width="3.83203125" style="116" customWidth="1"/>
    <col min="13826" max="13826" width="12.33203125" style="116" customWidth="1"/>
    <col min="13827" max="13831" width="12" style="116"/>
    <col min="13832" max="13832" width="13.1640625" style="116" customWidth="1"/>
    <col min="13833" max="13833" width="33" style="116" customWidth="1"/>
    <col min="13834" max="13834" width="1.6640625" style="116" customWidth="1"/>
    <col min="13835" max="14080" width="12" style="116"/>
    <col min="14081" max="14081" width="3.83203125" style="116" customWidth="1"/>
    <col min="14082" max="14082" width="12.33203125" style="116" customWidth="1"/>
    <col min="14083" max="14087" width="12" style="116"/>
    <col min="14088" max="14088" width="13.1640625" style="116" customWidth="1"/>
    <col min="14089" max="14089" width="33" style="116" customWidth="1"/>
    <col min="14090" max="14090" width="1.6640625" style="116" customWidth="1"/>
    <col min="14091" max="14336" width="12" style="116"/>
    <col min="14337" max="14337" width="3.83203125" style="116" customWidth="1"/>
    <col min="14338" max="14338" width="12.33203125" style="116" customWidth="1"/>
    <col min="14339" max="14343" width="12" style="116"/>
    <col min="14344" max="14344" width="13.1640625" style="116" customWidth="1"/>
    <col min="14345" max="14345" width="33" style="116" customWidth="1"/>
    <col min="14346" max="14346" width="1.6640625" style="116" customWidth="1"/>
    <col min="14347" max="14592" width="12" style="116"/>
    <col min="14593" max="14593" width="3.83203125" style="116" customWidth="1"/>
    <col min="14594" max="14594" width="12.33203125" style="116" customWidth="1"/>
    <col min="14595" max="14599" width="12" style="116"/>
    <col min="14600" max="14600" width="13.1640625" style="116" customWidth="1"/>
    <col min="14601" max="14601" width="33" style="116" customWidth="1"/>
    <col min="14602" max="14602" width="1.6640625" style="116" customWidth="1"/>
    <col min="14603" max="14848" width="12" style="116"/>
    <col min="14849" max="14849" width="3.83203125" style="116" customWidth="1"/>
    <col min="14850" max="14850" width="12.33203125" style="116" customWidth="1"/>
    <col min="14851" max="14855" width="12" style="116"/>
    <col min="14856" max="14856" width="13.1640625" style="116" customWidth="1"/>
    <col min="14857" max="14857" width="33" style="116" customWidth="1"/>
    <col min="14858" max="14858" width="1.6640625" style="116" customWidth="1"/>
    <col min="14859" max="15104" width="12" style="116"/>
    <col min="15105" max="15105" width="3.83203125" style="116" customWidth="1"/>
    <col min="15106" max="15106" width="12.33203125" style="116" customWidth="1"/>
    <col min="15107" max="15111" width="12" style="116"/>
    <col min="15112" max="15112" width="13.1640625" style="116" customWidth="1"/>
    <col min="15113" max="15113" width="33" style="116" customWidth="1"/>
    <col min="15114" max="15114" width="1.6640625" style="116" customWidth="1"/>
    <col min="15115" max="15360" width="12" style="116"/>
    <col min="15361" max="15361" width="3.83203125" style="116" customWidth="1"/>
    <col min="15362" max="15362" width="12.33203125" style="116" customWidth="1"/>
    <col min="15363" max="15367" width="12" style="116"/>
    <col min="15368" max="15368" width="13.1640625" style="116" customWidth="1"/>
    <col min="15369" max="15369" width="33" style="116" customWidth="1"/>
    <col min="15370" max="15370" width="1.6640625" style="116" customWidth="1"/>
    <col min="15371" max="15616" width="12" style="116"/>
    <col min="15617" max="15617" width="3.83203125" style="116" customWidth="1"/>
    <col min="15618" max="15618" width="12.33203125" style="116" customWidth="1"/>
    <col min="15619" max="15623" width="12" style="116"/>
    <col min="15624" max="15624" width="13.1640625" style="116" customWidth="1"/>
    <col min="15625" max="15625" width="33" style="116" customWidth="1"/>
    <col min="15626" max="15626" width="1.6640625" style="116" customWidth="1"/>
    <col min="15627" max="15872" width="12" style="116"/>
    <col min="15873" max="15873" width="3.83203125" style="116" customWidth="1"/>
    <col min="15874" max="15874" width="12.33203125" style="116" customWidth="1"/>
    <col min="15875" max="15879" width="12" style="116"/>
    <col min="15880" max="15880" width="13.1640625" style="116" customWidth="1"/>
    <col min="15881" max="15881" width="33" style="116" customWidth="1"/>
    <col min="15882" max="15882" width="1.6640625" style="116" customWidth="1"/>
    <col min="15883" max="16128" width="12" style="116"/>
    <col min="16129" max="16129" width="3.83203125" style="116" customWidth="1"/>
    <col min="16130" max="16130" width="12.33203125" style="116" customWidth="1"/>
    <col min="16131" max="16135" width="12" style="116"/>
    <col min="16136" max="16136" width="13.1640625" style="116" customWidth="1"/>
    <col min="16137" max="16137" width="33" style="116" customWidth="1"/>
    <col min="16138" max="16138" width="1.6640625" style="116" customWidth="1"/>
    <col min="16139" max="16384" width="12" style="116"/>
  </cols>
  <sheetData>
    <row r="1" spans="1:16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</row>
    <row r="2" spans="1:16" s="120" customFormat="1" ht="43.5" customHeight="1" x14ac:dyDescent="0.3">
      <c r="A2" s="117" t="s">
        <v>1372</v>
      </c>
      <c r="B2" s="117"/>
      <c r="C2" s="117"/>
      <c r="D2" s="117"/>
      <c r="E2" s="117"/>
      <c r="F2" s="117"/>
      <c r="G2" s="117"/>
      <c r="H2" s="117"/>
      <c r="I2" s="117"/>
      <c r="J2" s="118"/>
      <c r="K2" s="119"/>
      <c r="L2" s="118"/>
      <c r="M2" s="118"/>
      <c r="N2" s="118"/>
      <c r="O2" s="118"/>
    </row>
    <row r="3" spans="1:16" s="120" customFormat="1" ht="37.5" customHeight="1" x14ac:dyDescent="0.3">
      <c r="A3" s="121" t="s">
        <v>1373</v>
      </c>
      <c r="B3" s="121"/>
      <c r="C3" s="121"/>
      <c r="D3" s="121"/>
      <c r="E3" s="121"/>
      <c r="F3" s="121"/>
      <c r="G3" s="121"/>
      <c r="H3" s="121"/>
      <c r="I3" s="121"/>
      <c r="J3" s="118"/>
      <c r="K3" s="119"/>
      <c r="L3" s="118"/>
      <c r="M3" s="118"/>
      <c r="N3" s="118"/>
      <c r="O3" s="118"/>
    </row>
    <row r="4" spans="1:16" s="126" customFormat="1" ht="6" customHeight="1" x14ac:dyDescent="0.25">
      <c r="A4" s="122" t="s">
        <v>1374</v>
      </c>
      <c r="B4" s="122"/>
      <c r="C4" s="122"/>
      <c r="D4" s="122"/>
      <c r="E4" s="122"/>
      <c r="F4" s="122"/>
      <c r="G4" s="122"/>
      <c r="H4" s="122"/>
      <c r="I4" s="122"/>
      <c r="J4" s="123"/>
      <c r="K4" s="124"/>
      <c r="L4" s="125"/>
      <c r="M4" s="125"/>
      <c r="N4" s="125"/>
      <c r="O4" s="125"/>
      <c r="P4" s="125"/>
    </row>
    <row r="5" spans="1:16" s="131" customFormat="1" ht="12.75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8"/>
      <c r="K5" s="129"/>
      <c r="L5" s="130"/>
      <c r="M5" s="130"/>
      <c r="N5" s="130"/>
      <c r="O5" s="130"/>
      <c r="P5" s="130"/>
    </row>
    <row r="6" spans="1:16" ht="145.5" customHeight="1" x14ac:dyDescent="0.4">
      <c r="A6" s="132"/>
      <c r="B6" s="132"/>
      <c r="C6" s="132"/>
      <c r="D6" s="132"/>
      <c r="E6" s="132"/>
      <c r="F6" s="132"/>
      <c r="G6" s="132"/>
      <c r="H6" s="132"/>
      <c r="I6" s="132"/>
      <c r="J6" s="133"/>
      <c r="K6" s="133"/>
      <c r="L6" s="133"/>
      <c r="M6" s="133"/>
    </row>
    <row r="7" spans="1:16" ht="30.75" x14ac:dyDescent="0.3">
      <c r="A7" s="134" t="s">
        <v>1375</v>
      </c>
      <c r="B7" s="134"/>
      <c r="C7" s="134"/>
      <c r="D7" s="134"/>
      <c r="E7" s="134"/>
      <c r="F7" s="134"/>
      <c r="G7" s="134"/>
      <c r="H7" s="134"/>
      <c r="I7" s="134"/>
      <c r="J7" s="135"/>
    </row>
    <row r="8" spans="1:16" ht="14.25" customHeight="1" x14ac:dyDescent="0.3">
      <c r="A8" s="136" t="s">
        <v>1376</v>
      </c>
      <c r="B8" s="136"/>
      <c r="C8" s="136"/>
      <c r="D8" s="136"/>
      <c r="E8" s="136"/>
      <c r="F8" s="136"/>
      <c r="G8" s="136"/>
      <c r="H8" s="136"/>
      <c r="I8" s="136"/>
      <c r="J8" s="135"/>
    </row>
    <row r="9" spans="1:16" s="138" customFormat="1" ht="27.75" customHeight="1" x14ac:dyDescent="0.3">
      <c r="A9" s="137" t="s">
        <v>1377</v>
      </c>
      <c r="B9" s="137"/>
      <c r="C9" s="137"/>
      <c r="D9" s="137"/>
      <c r="E9" s="137"/>
      <c r="F9" s="137"/>
      <c r="G9" s="137"/>
      <c r="H9" s="137"/>
      <c r="I9" s="137"/>
    </row>
    <row r="10" spans="1:16" s="138" customFormat="1" ht="27.75" customHeight="1" x14ac:dyDescent="0.3">
      <c r="A10" s="139"/>
      <c r="B10" s="139"/>
      <c r="C10" s="139"/>
      <c r="D10" s="139"/>
      <c r="E10" s="139"/>
      <c r="F10" s="139"/>
      <c r="G10" s="139"/>
      <c r="H10" s="139"/>
      <c r="I10" s="139"/>
    </row>
    <row r="11" spans="1:16" ht="26.25" customHeight="1" x14ac:dyDescent="0.3">
      <c r="A11" s="140"/>
      <c r="B11" s="140"/>
      <c r="C11" s="140"/>
      <c r="D11" s="140"/>
      <c r="E11" s="140"/>
      <c r="F11" s="140"/>
      <c r="G11" s="140"/>
      <c r="H11" s="140"/>
      <c r="I11" s="140"/>
      <c r="J11" s="135"/>
    </row>
    <row r="12" spans="1:16" s="138" customFormat="1" ht="27.75" customHeight="1" x14ac:dyDescent="0.3">
      <c r="A12" s="137" t="s">
        <v>1381</v>
      </c>
      <c r="B12" s="137"/>
      <c r="C12" s="137"/>
      <c r="D12" s="137"/>
      <c r="E12" s="137"/>
      <c r="F12" s="137"/>
      <c r="G12" s="137"/>
      <c r="H12" s="137"/>
      <c r="I12" s="137"/>
    </row>
    <row r="13" spans="1:16" s="142" customFormat="1" ht="30" customHeight="1" x14ac:dyDescent="0.3">
      <c r="A13" s="141"/>
      <c r="B13" s="141"/>
      <c r="C13" s="141"/>
      <c r="D13" s="141"/>
      <c r="E13" s="141"/>
      <c r="F13" s="141"/>
      <c r="G13" s="141"/>
      <c r="H13" s="141"/>
      <c r="I13" s="141"/>
      <c r="J13" s="141"/>
    </row>
    <row r="14" spans="1:16" s="142" customFormat="1" ht="30" customHeight="1" x14ac:dyDescent="0.3">
      <c r="A14" s="141"/>
      <c r="B14" s="141"/>
      <c r="C14" s="141"/>
      <c r="D14" s="141"/>
      <c r="E14" s="141"/>
      <c r="F14" s="141"/>
      <c r="G14" s="141"/>
      <c r="H14" s="141"/>
      <c r="I14" s="141"/>
      <c r="J14" s="141"/>
    </row>
    <row r="15" spans="1:16" s="142" customFormat="1" ht="30" customHeight="1" x14ac:dyDescent="0.3">
      <c r="A15" s="141"/>
      <c r="B15" s="141"/>
      <c r="C15" s="141"/>
      <c r="D15" s="141"/>
      <c r="E15" s="141"/>
      <c r="F15" s="141"/>
      <c r="G15" s="141"/>
      <c r="H15" s="141"/>
      <c r="I15" s="141"/>
      <c r="J15" s="141"/>
    </row>
    <row r="16" spans="1:16" s="142" customFormat="1" ht="30" customHeight="1" x14ac:dyDescent="0.3">
      <c r="A16" s="141"/>
      <c r="B16" s="141"/>
      <c r="C16" s="141"/>
      <c r="D16" s="141"/>
      <c r="E16" s="141"/>
      <c r="F16" s="141"/>
      <c r="G16" s="141"/>
      <c r="H16" s="141"/>
      <c r="I16" s="141"/>
      <c r="J16" s="141"/>
    </row>
    <row r="17" spans="1:10" s="142" customFormat="1" ht="30" customHeight="1" x14ac:dyDescent="0.3">
      <c r="A17" s="141"/>
      <c r="B17" s="141"/>
      <c r="C17" s="141"/>
      <c r="D17" s="141"/>
      <c r="E17" s="141"/>
      <c r="F17" s="141"/>
      <c r="G17" s="141"/>
      <c r="H17" s="141"/>
      <c r="I17" s="141"/>
      <c r="J17" s="141"/>
    </row>
    <row r="18" spans="1:10" s="144" customFormat="1" ht="30" customHeight="1" x14ac:dyDescent="0.3">
      <c r="A18" s="143"/>
      <c r="B18" s="143"/>
      <c r="C18" s="143"/>
      <c r="D18" s="143"/>
      <c r="E18" s="143"/>
      <c r="F18" s="143"/>
      <c r="G18" s="143"/>
      <c r="H18" s="143"/>
      <c r="I18" s="143"/>
      <c r="J18" s="143"/>
    </row>
    <row r="19" spans="1:10" s="146" customFormat="1" ht="65.25" customHeight="1" x14ac:dyDescent="0.3">
      <c r="A19" s="145"/>
      <c r="B19" s="145"/>
      <c r="C19" s="145"/>
      <c r="D19" s="145"/>
      <c r="E19" s="145"/>
      <c r="F19" s="145"/>
      <c r="G19" s="145"/>
      <c r="H19" s="145"/>
      <c r="I19" s="145"/>
      <c r="J19" s="145"/>
    </row>
    <row r="20" spans="1:10" s="144" customFormat="1" ht="40.5" customHeight="1" x14ac:dyDescent="0.3">
      <c r="A20" s="147"/>
      <c r="B20" s="147"/>
      <c r="C20" s="147"/>
      <c r="D20" s="147"/>
      <c r="E20" s="147"/>
      <c r="F20" s="147"/>
      <c r="G20" s="147"/>
      <c r="H20" s="147"/>
      <c r="I20" s="147"/>
      <c r="J20" s="147"/>
    </row>
    <row r="21" spans="1:10" s="151" customFormat="1" ht="22.5" customHeight="1" x14ac:dyDescent="0.25">
      <c r="A21" s="148"/>
      <c r="B21" s="148"/>
      <c r="C21" s="148"/>
      <c r="D21" s="148"/>
      <c r="E21" s="149"/>
      <c r="F21" s="149"/>
      <c r="G21" s="149"/>
      <c r="H21" s="149"/>
      <c r="I21" s="149"/>
      <c r="J21" s="150"/>
    </row>
    <row r="22" spans="1:10" s="156" customFormat="1" ht="25.5" customHeight="1" x14ac:dyDescent="0.25">
      <c r="A22" s="152"/>
      <c r="B22" s="152"/>
      <c r="C22" s="152"/>
      <c r="D22" s="152"/>
      <c r="E22" s="153"/>
      <c r="F22" s="153"/>
      <c r="G22" s="153"/>
      <c r="H22" s="154" t="s">
        <v>1378</v>
      </c>
      <c r="I22" s="153"/>
      <c r="J22" s="155"/>
    </row>
    <row r="23" spans="1:10" s="156" customFormat="1" ht="29.25" customHeight="1" x14ac:dyDescent="0.3">
      <c r="A23" s="157"/>
      <c r="B23" s="157"/>
      <c r="C23" s="157"/>
      <c r="D23" s="157"/>
      <c r="E23" s="157"/>
      <c r="F23" s="157"/>
      <c r="G23" s="157"/>
      <c r="H23" s="158" t="s">
        <v>1379</v>
      </c>
      <c r="I23" s="155"/>
      <c r="J23" s="155"/>
    </row>
    <row r="24" spans="1:10" s="156" customFormat="1" ht="16.5" customHeight="1" x14ac:dyDescent="0.25">
      <c r="A24" s="159"/>
      <c r="B24" s="159"/>
      <c r="C24" s="159"/>
      <c r="D24" s="159"/>
      <c r="E24" s="159"/>
      <c r="F24" s="159"/>
      <c r="G24" s="159"/>
      <c r="H24" s="158" t="s">
        <v>1380</v>
      </c>
      <c r="I24" s="155"/>
      <c r="J24" s="155"/>
    </row>
    <row r="25" spans="1:10" s="156" customFormat="1" ht="16.5" customHeight="1" x14ac:dyDescent="0.25">
      <c r="A25" s="152"/>
      <c r="B25" s="152"/>
      <c r="C25" s="152"/>
      <c r="D25" s="152"/>
      <c r="E25" s="152"/>
      <c r="F25" s="152"/>
      <c r="G25" s="152"/>
      <c r="H25" s="155"/>
      <c r="I25" s="155"/>
      <c r="J25" s="155"/>
    </row>
    <row r="26" spans="1:10" s="156" customFormat="1" ht="16.5" customHeight="1" x14ac:dyDescent="0.25">
      <c r="A26" s="155"/>
      <c r="B26" s="155"/>
      <c r="C26" s="155"/>
      <c r="D26" s="155"/>
      <c r="E26" s="155"/>
      <c r="F26" s="155"/>
      <c r="G26" s="155"/>
      <c r="H26" s="155"/>
      <c r="I26" s="160" t="s">
        <v>1382</v>
      </c>
      <c r="J26" s="155"/>
    </row>
  </sheetData>
  <sheetProtection selectLockedCells="1" selectUnlockedCells="1"/>
  <mergeCells count="17">
    <mergeCell ref="A22:D22"/>
    <mergeCell ref="A23:G23"/>
    <mergeCell ref="A24:G24"/>
    <mergeCell ref="A25:G25"/>
    <mergeCell ref="A10:I10"/>
    <mergeCell ref="A12:I12"/>
    <mergeCell ref="A18:J18"/>
    <mergeCell ref="A19:J19"/>
    <mergeCell ref="A20:J20"/>
    <mergeCell ref="A21:D21"/>
    <mergeCell ref="E21:I21"/>
    <mergeCell ref="A2:I2"/>
    <mergeCell ref="A3:I3"/>
    <mergeCell ref="A4:I4"/>
    <mergeCell ref="A7:I7"/>
    <mergeCell ref="A8:I8"/>
    <mergeCell ref="A9:I9"/>
  </mergeCells>
  <pageMargins left="0.78740157480314965" right="0.19685039370078741" top="0.78740157480314965" bottom="0.78740157480314965" header="0.51181102362204722" footer="0.51181102362204722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10"/>
  <sheetViews>
    <sheetView showGridLines="0" view="pageBreakPreview" zoomScale="60" zoomScaleNormal="100" workbookViewId="0">
      <selection activeCell="H21" sqref="H21"/>
    </sheetView>
  </sheetViews>
  <sheetFormatPr defaultRowHeight="13.5" x14ac:dyDescent="0.3"/>
  <cols>
    <col min="1" max="1" width="3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1.1640625" customWidth="1"/>
    <col min="7" max="7" width="30.33203125" customWidth="1"/>
    <col min="8" max="8" width="17.83203125" customWidth="1"/>
    <col min="9" max="9" width="7" customWidth="1"/>
    <col min="10" max="10" width="5.1640625" customWidth="1"/>
    <col min="11" max="11" width="11.5" customWidth="1"/>
    <col min="12" max="12" width="1.6640625" customWidth="1"/>
    <col min="13" max="13" width="8.1640625" customWidth="1"/>
    <col min="14" max="14" width="29.6640625" hidden="1" customWidth="1"/>
    <col min="15" max="15" width="16.33203125" hidden="1" customWidth="1"/>
    <col min="16" max="16" width="12.33203125" hidden="1" customWidth="1"/>
    <col min="17" max="17" width="16.33203125" hidden="1" customWidth="1"/>
    <col min="18" max="18" width="12.1640625" hidden="1" customWidth="1"/>
    <col min="19" max="19" width="15" hidden="1" customWidth="1"/>
    <col min="20" max="20" width="11" hidden="1" customWidth="1"/>
    <col min="21" max="21" width="15" hidden="1" customWidth="1"/>
    <col min="22" max="22" width="16.33203125" hidden="1" customWidth="1"/>
    <col min="23" max="23" width="11" customWidth="1"/>
    <col min="24" max="24" width="15" customWidth="1"/>
    <col min="25" max="25" width="16.33203125" customWidth="1"/>
    <col min="38" max="59" width="9.33203125" hidden="1"/>
  </cols>
  <sheetData>
    <row r="2" spans="2:57" s="1" customFormat="1" ht="6.95" customHeight="1" x14ac:dyDescent="0.3">
      <c r="B2" s="19"/>
      <c r="C2" s="20"/>
      <c r="D2" s="20"/>
      <c r="E2" s="20"/>
      <c r="F2" s="20"/>
      <c r="G2" s="20"/>
      <c r="H2" s="20"/>
      <c r="I2" s="20"/>
      <c r="J2" s="20"/>
      <c r="K2" s="20"/>
      <c r="L2" s="21"/>
    </row>
    <row r="3" spans="2:57" s="1" customFormat="1" ht="36.950000000000003" customHeight="1" x14ac:dyDescent="0.3">
      <c r="B3" s="11"/>
      <c r="C3" s="95" t="s">
        <v>74</v>
      </c>
      <c r="D3" s="111"/>
      <c r="E3" s="111"/>
      <c r="F3" s="111"/>
      <c r="G3" s="111"/>
      <c r="H3" s="111"/>
      <c r="I3" s="111"/>
      <c r="J3" s="111"/>
      <c r="K3" s="111"/>
      <c r="L3" s="13"/>
    </row>
    <row r="4" spans="2:57" s="1" customFormat="1" ht="6.95" customHeight="1" x14ac:dyDescent="0.3">
      <c r="B4" s="11"/>
      <c r="C4" s="12"/>
      <c r="D4" s="12"/>
      <c r="E4" s="12"/>
      <c r="F4" s="12"/>
      <c r="G4" s="12"/>
      <c r="H4" s="12"/>
      <c r="I4" s="12"/>
      <c r="J4" s="12"/>
      <c r="K4" s="12"/>
      <c r="L4" s="13"/>
    </row>
    <row r="5" spans="2:57" s="1" customFormat="1" ht="30" customHeight="1" x14ac:dyDescent="0.3">
      <c r="B5" s="11"/>
      <c r="C5" s="10" t="s">
        <v>3</v>
      </c>
      <c r="D5" s="12"/>
      <c r="E5" s="12"/>
      <c r="F5" s="112" t="s">
        <v>4</v>
      </c>
      <c r="G5" s="113"/>
      <c r="H5" s="113"/>
      <c r="I5" s="113"/>
      <c r="J5" s="113"/>
      <c r="K5" s="113"/>
      <c r="L5" s="13"/>
    </row>
    <row r="6" spans="2:57" s="1" customFormat="1" ht="36.950000000000003" customHeight="1" x14ac:dyDescent="0.3">
      <c r="B6" s="11"/>
      <c r="C6" s="22" t="s">
        <v>30</v>
      </c>
      <c r="D6" s="12"/>
      <c r="E6" s="12"/>
      <c r="F6" s="96" t="s">
        <v>21</v>
      </c>
      <c r="G6" s="111"/>
      <c r="H6" s="111"/>
      <c r="I6" s="111"/>
      <c r="J6" s="111"/>
      <c r="K6" s="111"/>
      <c r="L6" s="13"/>
    </row>
    <row r="7" spans="2:57" s="1" customFormat="1" ht="6.95" customHeight="1" x14ac:dyDescent="0.3">
      <c r="B7" s="11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2:57" s="1" customFormat="1" ht="18" customHeight="1" x14ac:dyDescent="0.3">
      <c r="B8" s="11"/>
      <c r="C8" s="10" t="s">
        <v>6</v>
      </c>
      <c r="D8" s="12"/>
      <c r="E8" s="12"/>
      <c r="F8" s="9" t="s">
        <v>7</v>
      </c>
      <c r="G8" s="12"/>
      <c r="H8" s="12"/>
      <c r="I8" s="12"/>
      <c r="J8" s="12"/>
      <c r="K8" s="10" t="s">
        <v>8</v>
      </c>
      <c r="L8" s="13"/>
    </row>
    <row r="9" spans="2:57" s="1" customFormat="1" ht="6.95" customHeight="1" x14ac:dyDescent="0.3">
      <c r="B9" s="11"/>
      <c r="C9" s="12"/>
      <c r="D9" s="12"/>
      <c r="E9" s="12"/>
      <c r="F9" s="12"/>
      <c r="G9" s="12"/>
      <c r="H9" s="12"/>
      <c r="I9" s="12"/>
      <c r="J9" s="12"/>
      <c r="K9" s="12"/>
      <c r="L9" s="13"/>
    </row>
    <row r="10" spans="2:57" s="1" customFormat="1" ht="15" x14ac:dyDescent="0.3">
      <c r="B10" s="11"/>
      <c r="C10" s="10" t="s">
        <v>10</v>
      </c>
      <c r="D10" s="12"/>
      <c r="E10" s="12"/>
      <c r="F10" s="9" t="s">
        <v>7</v>
      </c>
      <c r="G10" s="12"/>
      <c r="H10" s="12"/>
      <c r="I10" s="12"/>
      <c r="J10" s="12"/>
      <c r="K10" s="10" t="s">
        <v>12</v>
      </c>
      <c r="L10" s="13"/>
    </row>
    <row r="11" spans="2:57" s="1" customFormat="1" ht="14.45" customHeight="1" x14ac:dyDescent="0.3">
      <c r="B11" s="11"/>
      <c r="C11" s="10" t="s">
        <v>11</v>
      </c>
      <c r="D11" s="12"/>
      <c r="E11" s="12"/>
      <c r="F11" s="9" t="s">
        <v>7</v>
      </c>
      <c r="G11" s="12"/>
      <c r="H11" s="12"/>
      <c r="I11" s="12"/>
      <c r="J11" s="12"/>
      <c r="K11" s="10" t="s">
        <v>14</v>
      </c>
      <c r="L11" s="13"/>
    </row>
    <row r="12" spans="2:57" s="1" customFormat="1" ht="10.35" customHeight="1" x14ac:dyDescent="0.3"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3"/>
    </row>
    <row r="13" spans="2:57" s="2" customFormat="1" ht="29.25" customHeight="1" x14ac:dyDescent="0.3">
      <c r="B13" s="28"/>
      <c r="C13" s="29" t="s">
        <v>75</v>
      </c>
      <c r="D13" s="30" t="s">
        <v>76</v>
      </c>
      <c r="E13" s="30" t="s">
        <v>17</v>
      </c>
      <c r="F13" s="114" t="s">
        <v>77</v>
      </c>
      <c r="G13" s="114"/>
      <c r="H13" s="114"/>
      <c r="I13" s="114"/>
      <c r="J13" s="30" t="s">
        <v>78</v>
      </c>
      <c r="K13" s="30" t="s">
        <v>79</v>
      </c>
      <c r="L13" s="31"/>
      <c r="N13" s="23" t="s">
        <v>80</v>
      </c>
      <c r="O13" s="24" t="s">
        <v>15</v>
      </c>
      <c r="P13" s="24" t="s">
        <v>81</v>
      </c>
      <c r="Q13" s="24" t="s">
        <v>82</v>
      </c>
      <c r="R13" s="24" t="s">
        <v>83</v>
      </c>
      <c r="S13" s="24" t="s">
        <v>84</v>
      </c>
      <c r="T13" s="24" t="s">
        <v>85</v>
      </c>
      <c r="U13" s="25" t="s">
        <v>86</v>
      </c>
    </row>
    <row r="14" spans="2:57" s="1" customFormat="1" ht="29.25" customHeight="1" x14ac:dyDescent="0.3">
      <c r="B14" s="11"/>
      <c r="C14" s="27" t="s">
        <v>52</v>
      </c>
      <c r="D14" s="12"/>
      <c r="E14" s="12"/>
      <c r="F14" s="12"/>
      <c r="G14" s="12"/>
      <c r="H14" s="12"/>
      <c r="I14" s="12"/>
      <c r="J14" s="12"/>
      <c r="K14" s="12"/>
      <c r="L14" s="13"/>
      <c r="N14" s="26"/>
      <c r="O14" s="15"/>
      <c r="P14" s="15"/>
      <c r="Q14" s="32">
        <f>Q15+Q191+Q308</f>
        <v>1236.0780370000002</v>
      </c>
      <c r="R14" s="15"/>
      <c r="S14" s="32">
        <f>S15+S191+S308</f>
        <v>33.09341105</v>
      </c>
      <c r="T14" s="15"/>
      <c r="U14" s="33">
        <f>U15+U191+U308</f>
        <v>40.689335</v>
      </c>
      <c r="AN14" s="8" t="s">
        <v>18</v>
      </c>
      <c r="AO14" s="8" t="s">
        <v>56</v>
      </c>
      <c r="BE14" s="34" t="e">
        <f>BE15+BE191+BE308</f>
        <v>#REF!</v>
      </c>
    </row>
    <row r="15" spans="2:57" s="3" customFormat="1" ht="37.35" customHeight="1" x14ac:dyDescent="0.35">
      <c r="B15" s="35"/>
      <c r="C15" s="36"/>
      <c r="D15" s="37" t="s">
        <v>57</v>
      </c>
      <c r="E15" s="37"/>
      <c r="F15" s="37"/>
      <c r="G15" s="37"/>
      <c r="H15" s="37"/>
      <c r="I15" s="37"/>
      <c r="J15" s="37"/>
      <c r="K15" s="37"/>
      <c r="L15" s="38"/>
      <c r="N15" s="39"/>
      <c r="O15" s="36"/>
      <c r="P15" s="36"/>
      <c r="Q15" s="40">
        <f>Q16+Q21+Q29+Q79+Q177+Q189</f>
        <v>731.39798600000006</v>
      </c>
      <c r="R15" s="36"/>
      <c r="S15" s="40">
        <f>S16+S21+S29+S79+S177+S189</f>
        <v>30.360073449999998</v>
      </c>
      <c r="T15" s="36"/>
      <c r="U15" s="41">
        <f>U16+U21+U29+U79+U177+U189</f>
        <v>39.861421999999997</v>
      </c>
      <c r="AL15" s="42" t="s">
        <v>5</v>
      </c>
      <c r="AN15" s="43" t="s">
        <v>18</v>
      </c>
      <c r="AO15" s="43" t="s">
        <v>19</v>
      </c>
      <c r="AS15" s="42" t="s">
        <v>87</v>
      </c>
      <c r="BE15" s="44" t="e">
        <f>BE16+BE21+BE29+BE79+BE177+BE189</f>
        <v>#REF!</v>
      </c>
    </row>
    <row r="16" spans="2:57" s="3" customFormat="1" ht="19.899999999999999" customHeight="1" x14ac:dyDescent="0.3">
      <c r="B16" s="35"/>
      <c r="C16" s="36"/>
      <c r="D16" s="45" t="s">
        <v>58</v>
      </c>
      <c r="E16" s="45"/>
      <c r="F16" s="45"/>
      <c r="G16" s="45"/>
      <c r="H16" s="45"/>
      <c r="I16" s="45"/>
      <c r="J16" s="45"/>
      <c r="K16" s="45"/>
      <c r="L16" s="38"/>
      <c r="N16" s="39"/>
      <c r="O16" s="36"/>
      <c r="P16" s="36"/>
      <c r="Q16" s="40">
        <f>SUM(Q17:Q20)</f>
        <v>6.4767999999999999</v>
      </c>
      <c r="R16" s="36"/>
      <c r="S16" s="40">
        <f>SUM(S17:S20)</f>
        <v>0</v>
      </c>
      <c r="T16" s="36"/>
      <c r="U16" s="41">
        <f>SUM(U17:U20)</f>
        <v>10.3224</v>
      </c>
      <c r="AL16" s="42" t="s">
        <v>5</v>
      </c>
      <c r="AN16" s="43" t="s">
        <v>18</v>
      </c>
      <c r="AO16" s="43" t="s">
        <v>5</v>
      </c>
      <c r="AS16" s="42" t="s">
        <v>87</v>
      </c>
      <c r="BE16" s="44" t="e">
        <f>SUM(BE17:BE20)</f>
        <v>#REF!</v>
      </c>
    </row>
    <row r="17" spans="2:59" s="1" customFormat="1" ht="31.5" customHeight="1" x14ac:dyDescent="0.3">
      <c r="B17" s="46"/>
      <c r="C17" s="47" t="s">
        <v>5</v>
      </c>
      <c r="D17" s="47" t="s">
        <v>88</v>
      </c>
      <c r="E17" s="48" t="s">
        <v>89</v>
      </c>
      <c r="F17" s="97" t="s">
        <v>90</v>
      </c>
      <c r="G17" s="97"/>
      <c r="H17" s="97"/>
      <c r="I17" s="97"/>
      <c r="J17" s="49" t="s">
        <v>91</v>
      </c>
      <c r="K17" s="50">
        <v>40.479999999999997</v>
      </c>
      <c r="L17" s="51"/>
      <c r="N17" s="52" t="s">
        <v>0</v>
      </c>
      <c r="O17" s="14" t="s">
        <v>16</v>
      </c>
      <c r="P17" s="53">
        <v>0.16</v>
      </c>
      <c r="Q17" s="53">
        <f>P17*K17</f>
        <v>6.4767999999999999</v>
      </c>
      <c r="R17" s="53">
        <v>0</v>
      </c>
      <c r="S17" s="53">
        <f>R17*K17</f>
        <v>0</v>
      </c>
      <c r="T17" s="53">
        <v>0.255</v>
      </c>
      <c r="U17" s="54">
        <f>T17*K17</f>
        <v>10.3224</v>
      </c>
      <c r="AL17" s="8" t="s">
        <v>92</v>
      </c>
      <c r="AN17" s="8" t="s">
        <v>88</v>
      </c>
      <c r="AO17" s="8" t="s">
        <v>25</v>
      </c>
      <c r="AS17" s="8" t="s">
        <v>87</v>
      </c>
      <c r="AY17" s="55" t="e">
        <f>IF(O17="základní",#REF!,0)</f>
        <v>#REF!</v>
      </c>
      <c r="AZ17" s="55">
        <f>IF(O17="snížená",#REF!,0)</f>
        <v>0</v>
      </c>
      <c r="BA17" s="55">
        <f>IF(O17="zákl. přenesená",#REF!,0)</f>
        <v>0</v>
      </c>
      <c r="BB17" s="55">
        <f>IF(O17="sníž. přenesená",#REF!,0)</f>
        <v>0</v>
      </c>
      <c r="BC17" s="55">
        <f>IF(O17="nulová",#REF!,0)</f>
        <v>0</v>
      </c>
      <c r="BD17" s="8" t="s">
        <v>5</v>
      </c>
      <c r="BE17" s="55" t="e">
        <f>ROUND(#REF!*K17,2)</f>
        <v>#REF!</v>
      </c>
      <c r="BF17" s="8" t="s">
        <v>92</v>
      </c>
      <c r="BG17" s="8" t="s">
        <v>93</v>
      </c>
    </row>
    <row r="18" spans="2:59" s="4" customFormat="1" ht="22.5" customHeight="1" x14ac:dyDescent="0.3">
      <c r="B18" s="56"/>
      <c r="C18" s="57"/>
      <c r="D18" s="57"/>
      <c r="E18" s="58" t="s">
        <v>0</v>
      </c>
      <c r="F18" s="98" t="s">
        <v>94</v>
      </c>
      <c r="G18" s="99"/>
      <c r="H18" s="99"/>
      <c r="I18" s="99"/>
      <c r="J18" s="57"/>
      <c r="K18" s="59">
        <v>40.479999999999997</v>
      </c>
      <c r="L18" s="60"/>
      <c r="N18" s="61"/>
      <c r="O18" s="57"/>
      <c r="P18" s="57"/>
      <c r="Q18" s="57"/>
      <c r="R18" s="57"/>
      <c r="S18" s="57"/>
      <c r="T18" s="57"/>
      <c r="U18" s="62"/>
      <c r="AN18" s="63" t="s">
        <v>95</v>
      </c>
      <c r="AO18" s="63" t="s">
        <v>25</v>
      </c>
      <c r="AP18" s="4" t="s">
        <v>25</v>
      </c>
      <c r="AQ18" s="4" t="s">
        <v>13</v>
      </c>
      <c r="AR18" s="4" t="s">
        <v>19</v>
      </c>
      <c r="AS18" s="63" t="s">
        <v>87</v>
      </c>
    </row>
    <row r="19" spans="2:59" s="4" customFormat="1" ht="22.5" customHeight="1" x14ac:dyDescent="0.3">
      <c r="B19" s="56"/>
      <c r="C19" s="57"/>
      <c r="D19" s="57"/>
      <c r="E19" s="58" t="s">
        <v>0</v>
      </c>
      <c r="F19" s="100" t="s">
        <v>0</v>
      </c>
      <c r="G19" s="101"/>
      <c r="H19" s="101"/>
      <c r="I19" s="101"/>
      <c r="J19" s="57"/>
      <c r="K19" s="59">
        <v>0</v>
      </c>
      <c r="L19" s="60"/>
      <c r="N19" s="61"/>
      <c r="O19" s="57"/>
      <c r="P19" s="57"/>
      <c r="Q19" s="57"/>
      <c r="R19" s="57"/>
      <c r="S19" s="57"/>
      <c r="T19" s="57"/>
      <c r="U19" s="62"/>
      <c r="AN19" s="63" t="s">
        <v>95</v>
      </c>
      <c r="AO19" s="63" t="s">
        <v>25</v>
      </c>
      <c r="AP19" s="4" t="s">
        <v>25</v>
      </c>
      <c r="AQ19" s="4" t="s">
        <v>13</v>
      </c>
      <c r="AR19" s="4" t="s">
        <v>19</v>
      </c>
      <c r="AS19" s="63" t="s">
        <v>87</v>
      </c>
    </row>
    <row r="20" spans="2:59" s="5" customFormat="1" ht="22.5" customHeight="1" x14ac:dyDescent="0.3">
      <c r="B20" s="64"/>
      <c r="C20" s="65"/>
      <c r="D20" s="65"/>
      <c r="E20" s="66" t="s">
        <v>0</v>
      </c>
      <c r="F20" s="102" t="s">
        <v>96</v>
      </c>
      <c r="G20" s="103"/>
      <c r="H20" s="103"/>
      <c r="I20" s="103"/>
      <c r="J20" s="65"/>
      <c r="K20" s="67">
        <v>40.479999999999997</v>
      </c>
      <c r="L20" s="68"/>
      <c r="N20" s="69"/>
      <c r="O20" s="65"/>
      <c r="P20" s="65"/>
      <c r="Q20" s="65"/>
      <c r="R20" s="65"/>
      <c r="S20" s="65"/>
      <c r="T20" s="65"/>
      <c r="U20" s="70"/>
      <c r="AN20" s="71" t="s">
        <v>95</v>
      </c>
      <c r="AO20" s="71" t="s">
        <v>25</v>
      </c>
      <c r="AP20" s="5" t="s">
        <v>92</v>
      </c>
      <c r="AQ20" s="5" t="s">
        <v>13</v>
      </c>
      <c r="AR20" s="5" t="s">
        <v>5</v>
      </c>
      <c r="AS20" s="71" t="s">
        <v>87</v>
      </c>
    </row>
    <row r="21" spans="2:59" s="3" customFormat="1" ht="29.85" customHeight="1" x14ac:dyDescent="0.3">
      <c r="B21" s="35"/>
      <c r="C21" s="36"/>
      <c r="D21" s="45" t="s">
        <v>59</v>
      </c>
      <c r="E21" s="45"/>
      <c r="F21" s="45"/>
      <c r="G21" s="45"/>
      <c r="H21" s="45"/>
      <c r="I21" s="45"/>
      <c r="J21" s="45"/>
      <c r="K21" s="45"/>
      <c r="L21" s="38"/>
      <c r="N21" s="39"/>
      <c r="O21" s="36"/>
      <c r="P21" s="36"/>
      <c r="Q21" s="40">
        <f>SUM(Q22:Q28)</f>
        <v>30.967199999999998</v>
      </c>
      <c r="R21" s="36"/>
      <c r="S21" s="40">
        <f>SUM(S22:S28)</f>
        <v>10.285968</v>
      </c>
      <c r="T21" s="36"/>
      <c r="U21" s="41">
        <f>SUM(U22:U28)</f>
        <v>0</v>
      </c>
      <c r="AL21" s="42" t="s">
        <v>5</v>
      </c>
      <c r="AN21" s="43" t="s">
        <v>18</v>
      </c>
      <c r="AO21" s="43" t="s">
        <v>5</v>
      </c>
      <c r="AS21" s="42" t="s">
        <v>87</v>
      </c>
      <c r="BE21" s="44" t="e">
        <f>SUM(BE22:BE28)</f>
        <v>#REF!</v>
      </c>
    </row>
    <row r="22" spans="2:59" s="1" customFormat="1" ht="31.5" customHeight="1" x14ac:dyDescent="0.3">
      <c r="B22" s="46"/>
      <c r="C22" s="47" t="s">
        <v>25</v>
      </c>
      <c r="D22" s="47" t="s">
        <v>88</v>
      </c>
      <c r="E22" s="48" t="s">
        <v>142</v>
      </c>
      <c r="F22" s="97" t="s">
        <v>143</v>
      </c>
      <c r="G22" s="97"/>
      <c r="H22" s="97"/>
      <c r="I22" s="97"/>
      <c r="J22" s="49" t="s">
        <v>91</v>
      </c>
      <c r="K22" s="50">
        <v>40.479999999999997</v>
      </c>
      <c r="L22" s="51"/>
      <c r="N22" s="52" t="s">
        <v>0</v>
      </c>
      <c r="O22" s="14" t="s">
        <v>16</v>
      </c>
      <c r="P22" s="53">
        <v>0.76500000000000001</v>
      </c>
      <c r="Q22" s="53">
        <f>P22*K22</f>
        <v>30.967199999999998</v>
      </c>
      <c r="R22" s="53">
        <v>0.14610000000000001</v>
      </c>
      <c r="S22" s="53">
        <f>R22*K22</f>
        <v>5.9141279999999998</v>
      </c>
      <c r="T22" s="53">
        <v>0</v>
      </c>
      <c r="U22" s="54">
        <f>T22*K22</f>
        <v>0</v>
      </c>
      <c r="AL22" s="8" t="s">
        <v>92</v>
      </c>
      <c r="AN22" s="8" t="s">
        <v>88</v>
      </c>
      <c r="AO22" s="8" t="s">
        <v>25</v>
      </c>
      <c r="AS22" s="8" t="s">
        <v>87</v>
      </c>
      <c r="AY22" s="55" t="e">
        <f>IF(O22="základní",#REF!,0)</f>
        <v>#REF!</v>
      </c>
      <c r="AZ22" s="55">
        <f>IF(O22="snížená",#REF!,0)</f>
        <v>0</v>
      </c>
      <c r="BA22" s="55">
        <f>IF(O22="zákl. přenesená",#REF!,0)</f>
        <v>0</v>
      </c>
      <c r="BB22" s="55">
        <f>IF(O22="sníž. přenesená",#REF!,0)</f>
        <v>0</v>
      </c>
      <c r="BC22" s="55">
        <f>IF(O22="nulová",#REF!,0)</f>
        <v>0</v>
      </c>
      <c r="BD22" s="8" t="s">
        <v>5</v>
      </c>
      <c r="BE22" s="55" t="e">
        <f>ROUND(#REF!*K22,2)</f>
        <v>#REF!</v>
      </c>
      <c r="BF22" s="8" t="s">
        <v>92</v>
      </c>
      <c r="BG22" s="8" t="s">
        <v>144</v>
      </c>
    </row>
    <row r="23" spans="2:59" s="4" customFormat="1" ht="22.5" customHeight="1" x14ac:dyDescent="0.3">
      <c r="B23" s="56"/>
      <c r="C23" s="57"/>
      <c r="D23" s="57"/>
      <c r="E23" s="58" t="s">
        <v>0</v>
      </c>
      <c r="F23" s="98" t="s">
        <v>94</v>
      </c>
      <c r="G23" s="99"/>
      <c r="H23" s="99"/>
      <c r="I23" s="99"/>
      <c r="J23" s="57"/>
      <c r="K23" s="59">
        <v>40.479999999999997</v>
      </c>
      <c r="L23" s="60"/>
      <c r="N23" s="61"/>
      <c r="O23" s="57"/>
      <c r="P23" s="57"/>
      <c r="Q23" s="57"/>
      <c r="R23" s="57"/>
      <c r="S23" s="57"/>
      <c r="T23" s="57"/>
      <c r="U23" s="62"/>
      <c r="AN23" s="63" t="s">
        <v>95</v>
      </c>
      <c r="AO23" s="63" t="s">
        <v>25</v>
      </c>
      <c r="AP23" s="4" t="s">
        <v>25</v>
      </c>
      <c r="AQ23" s="4" t="s">
        <v>13</v>
      </c>
      <c r="AR23" s="4" t="s">
        <v>19</v>
      </c>
      <c r="AS23" s="63" t="s">
        <v>87</v>
      </c>
    </row>
    <row r="24" spans="2:59" s="4" customFormat="1" ht="22.5" customHeight="1" x14ac:dyDescent="0.3">
      <c r="B24" s="56"/>
      <c r="C24" s="57"/>
      <c r="D24" s="57"/>
      <c r="E24" s="58" t="s">
        <v>0</v>
      </c>
      <c r="F24" s="100" t="s">
        <v>0</v>
      </c>
      <c r="G24" s="101"/>
      <c r="H24" s="101"/>
      <c r="I24" s="101"/>
      <c r="J24" s="57"/>
      <c r="K24" s="59">
        <v>0</v>
      </c>
      <c r="L24" s="60"/>
      <c r="N24" s="61"/>
      <c r="O24" s="57"/>
      <c r="P24" s="57"/>
      <c r="Q24" s="57"/>
      <c r="R24" s="57"/>
      <c r="S24" s="57"/>
      <c r="T24" s="57"/>
      <c r="U24" s="62"/>
      <c r="AN24" s="63" t="s">
        <v>95</v>
      </c>
      <c r="AO24" s="63" t="s">
        <v>25</v>
      </c>
      <c r="AP24" s="4" t="s">
        <v>25</v>
      </c>
      <c r="AQ24" s="4" t="s">
        <v>13</v>
      </c>
      <c r="AR24" s="4" t="s">
        <v>19</v>
      </c>
      <c r="AS24" s="63" t="s">
        <v>87</v>
      </c>
    </row>
    <row r="25" spans="2:59" s="7" customFormat="1" ht="22.5" customHeight="1" x14ac:dyDescent="0.3">
      <c r="B25" s="80"/>
      <c r="C25" s="81"/>
      <c r="D25" s="81"/>
      <c r="E25" s="82" t="s">
        <v>24</v>
      </c>
      <c r="F25" s="109" t="s">
        <v>136</v>
      </c>
      <c r="G25" s="110"/>
      <c r="H25" s="110"/>
      <c r="I25" s="110"/>
      <c r="J25" s="81"/>
      <c r="K25" s="83">
        <v>40.479999999999997</v>
      </c>
      <c r="L25" s="84"/>
      <c r="N25" s="85"/>
      <c r="O25" s="81"/>
      <c r="P25" s="81"/>
      <c r="Q25" s="81"/>
      <c r="R25" s="81"/>
      <c r="S25" s="81"/>
      <c r="T25" s="81"/>
      <c r="U25" s="86"/>
      <c r="AN25" s="87" t="s">
        <v>95</v>
      </c>
      <c r="AO25" s="87" t="s">
        <v>25</v>
      </c>
      <c r="AP25" s="7" t="s">
        <v>103</v>
      </c>
      <c r="AQ25" s="7" t="s">
        <v>13</v>
      </c>
      <c r="AR25" s="7" t="s">
        <v>19</v>
      </c>
      <c r="AS25" s="87" t="s">
        <v>87</v>
      </c>
    </row>
    <row r="26" spans="2:59" s="5" customFormat="1" ht="22.5" customHeight="1" x14ac:dyDescent="0.3">
      <c r="B26" s="64"/>
      <c r="C26" s="65"/>
      <c r="D26" s="65"/>
      <c r="E26" s="66" t="s">
        <v>0</v>
      </c>
      <c r="F26" s="102" t="s">
        <v>96</v>
      </c>
      <c r="G26" s="103"/>
      <c r="H26" s="103"/>
      <c r="I26" s="103"/>
      <c r="J26" s="65"/>
      <c r="K26" s="67">
        <v>40.479999999999997</v>
      </c>
      <c r="L26" s="68"/>
      <c r="N26" s="69"/>
      <c r="O26" s="65"/>
      <c r="P26" s="65"/>
      <c r="Q26" s="65"/>
      <c r="R26" s="65"/>
      <c r="S26" s="65"/>
      <c r="T26" s="65"/>
      <c r="U26" s="70"/>
      <c r="AN26" s="71" t="s">
        <v>95</v>
      </c>
      <c r="AO26" s="71" t="s">
        <v>25</v>
      </c>
      <c r="AP26" s="5" t="s">
        <v>92</v>
      </c>
      <c r="AQ26" s="5" t="s">
        <v>13</v>
      </c>
      <c r="AR26" s="5" t="s">
        <v>5</v>
      </c>
      <c r="AS26" s="71" t="s">
        <v>87</v>
      </c>
    </row>
    <row r="27" spans="2:59" s="1" customFormat="1" ht="22.5" customHeight="1" x14ac:dyDescent="0.3">
      <c r="B27" s="46"/>
      <c r="C27" s="88" t="s">
        <v>103</v>
      </c>
      <c r="D27" s="88" t="s">
        <v>145</v>
      </c>
      <c r="E27" s="89" t="s">
        <v>146</v>
      </c>
      <c r="F27" s="108" t="s">
        <v>147</v>
      </c>
      <c r="G27" s="108"/>
      <c r="H27" s="108"/>
      <c r="I27" s="108"/>
      <c r="J27" s="90" t="s">
        <v>91</v>
      </c>
      <c r="K27" s="91">
        <v>40.479999999999997</v>
      </c>
      <c r="L27" s="51"/>
      <c r="N27" s="52" t="s">
        <v>0</v>
      </c>
      <c r="O27" s="14" t="s">
        <v>16</v>
      </c>
      <c r="P27" s="53">
        <v>0</v>
      </c>
      <c r="Q27" s="53">
        <f>P27*K27</f>
        <v>0</v>
      </c>
      <c r="R27" s="53">
        <v>0.108</v>
      </c>
      <c r="S27" s="53">
        <f>R27*K27</f>
        <v>4.3718399999999997</v>
      </c>
      <c r="T27" s="53">
        <v>0</v>
      </c>
      <c r="U27" s="54">
        <f>T27*K27</f>
        <v>0</v>
      </c>
      <c r="AL27" s="8" t="s">
        <v>137</v>
      </c>
      <c r="AN27" s="8" t="s">
        <v>145</v>
      </c>
      <c r="AO27" s="8" t="s">
        <v>25</v>
      </c>
      <c r="AS27" s="8" t="s">
        <v>87</v>
      </c>
      <c r="AY27" s="55" t="e">
        <f>IF(O27="základní",#REF!,0)</f>
        <v>#REF!</v>
      </c>
      <c r="AZ27" s="55">
        <f>IF(O27="snížená",#REF!,0)</f>
        <v>0</v>
      </c>
      <c r="BA27" s="55">
        <f>IF(O27="zákl. přenesená",#REF!,0)</f>
        <v>0</v>
      </c>
      <c r="BB27" s="55">
        <f>IF(O27="sníž. přenesená",#REF!,0)</f>
        <v>0</v>
      </c>
      <c r="BC27" s="55">
        <f>IF(O27="nulová",#REF!,0)</f>
        <v>0</v>
      </c>
      <c r="BD27" s="8" t="s">
        <v>5</v>
      </c>
      <c r="BE27" s="55" t="e">
        <f>ROUND(#REF!*K27,2)</f>
        <v>#REF!</v>
      </c>
      <c r="BF27" s="8" t="s">
        <v>92</v>
      </c>
      <c r="BG27" s="8" t="s">
        <v>148</v>
      </c>
    </row>
    <row r="28" spans="2:59" s="4" customFormat="1" ht="22.5" customHeight="1" x14ac:dyDescent="0.3">
      <c r="B28" s="56"/>
      <c r="C28" s="57"/>
      <c r="D28" s="57"/>
      <c r="E28" s="58" t="s">
        <v>0</v>
      </c>
      <c r="F28" s="98" t="s">
        <v>24</v>
      </c>
      <c r="G28" s="99"/>
      <c r="H28" s="99"/>
      <c r="I28" s="99"/>
      <c r="J28" s="57"/>
      <c r="K28" s="59">
        <v>40.479999999999997</v>
      </c>
      <c r="L28" s="60"/>
      <c r="N28" s="61"/>
      <c r="O28" s="57"/>
      <c r="P28" s="57"/>
      <c r="Q28" s="57"/>
      <c r="R28" s="57"/>
      <c r="S28" s="57"/>
      <c r="T28" s="57"/>
      <c r="U28" s="62"/>
      <c r="AN28" s="63" t="s">
        <v>95</v>
      </c>
      <c r="AO28" s="63" t="s">
        <v>25</v>
      </c>
      <c r="AP28" s="4" t="s">
        <v>25</v>
      </c>
      <c r="AQ28" s="4" t="s">
        <v>13</v>
      </c>
      <c r="AR28" s="4" t="s">
        <v>5</v>
      </c>
      <c r="AS28" s="63" t="s">
        <v>87</v>
      </c>
    </row>
    <row r="29" spans="2:59" s="3" customFormat="1" ht="29.85" customHeight="1" x14ac:dyDescent="0.3">
      <c r="B29" s="35"/>
      <c r="C29" s="36"/>
      <c r="D29" s="45" t="s">
        <v>60</v>
      </c>
      <c r="E29" s="45"/>
      <c r="F29" s="45"/>
      <c r="G29" s="45"/>
      <c r="H29" s="45"/>
      <c r="I29" s="45"/>
      <c r="J29" s="45"/>
      <c r="K29" s="45"/>
      <c r="L29" s="38"/>
      <c r="N29" s="39"/>
      <c r="O29" s="36"/>
      <c r="P29" s="36"/>
      <c r="Q29" s="40">
        <f>SUM(Q30:Q78)</f>
        <v>108.47957099999999</v>
      </c>
      <c r="R29" s="36"/>
      <c r="S29" s="40">
        <f>SUM(S30:S78)</f>
        <v>19.461517449999999</v>
      </c>
      <c r="T29" s="36"/>
      <c r="U29" s="41">
        <f>SUM(U30:U78)</f>
        <v>0</v>
      </c>
      <c r="AL29" s="42" t="s">
        <v>5</v>
      </c>
      <c r="AN29" s="43" t="s">
        <v>18</v>
      </c>
      <c r="AO29" s="43" t="s">
        <v>5</v>
      </c>
      <c r="AS29" s="42" t="s">
        <v>87</v>
      </c>
      <c r="BE29" s="44" t="e">
        <f>SUM(BE30:BE78)</f>
        <v>#REF!</v>
      </c>
    </row>
    <row r="30" spans="2:59" s="1" customFormat="1" ht="44.25" customHeight="1" x14ac:dyDescent="0.3">
      <c r="B30" s="46"/>
      <c r="C30" s="47" t="s">
        <v>92</v>
      </c>
      <c r="D30" s="47" t="s">
        <v>88</v>
      </c>
      <c r="E30" s="48" t="s">
        <v>383</v>
      </c>
      <c r="F30" s="97" t="s">
        <v>384</v>
      </c>
      <c r="G30" s="97"/>
      <c r="H30" s="97"/>
      <c r="I30" s="97"/>
      <c r="J30" s="49" t="s">
        <v>91</v>
      </c>
      <c r="K30" s="50">
        <v>319.15699999999998</v>
      </c>
      <c r="L30" s="51"/>
      <c r="N30" s="52" t="s">
        <v>0</v>
      </c>
      <c r="O30" s="14" t="s">
        <v>16</v>
      </c>
      <c r="P30" s="53">
        <v>0.29399999999999998</v>
      </c>
      <c r="Q30" s="53">
        <f>P30*K30</f>
        <v>93.832157999999993</v>
      </c>
      <c r="R30" s="53">
        <v>1.899E-2</v>
      </c>
      <c r="S30" s="53">
        <f>R30*K30</f>
        <v>6.0607914299999992</v>
      </c>
      <c r="T30" s="53">
        <v>0</v>
      </c>
      <c r="U30" s="54">
        <f>T30*K30</f>
        <v>0</v>
      </c>
      <c r="AL30" s="8" t="s">
        <v>92</v>
      </c>
      <c r="AN30" s="8" t="s">
        <v>88</v>
      </c>
      <c r="AO30" s="8" t="s">
        <v>25</v>
      </c>
      <c r="AS30" s="8" t="s">
        <v>87</v>
      </c>
      <c r="AY30" s="55" t="e">
        <f>IF(O30="základní",#REF!,0)</f>
        <v>#REF!</v>
      </c>
      <c r="AZ30" s="55">
        <f>IF(O30="snížená",#REF!,0)</f>
        <v>0</v>
      </c>
      <c r="BA30" s="55">
        <f>IF(O30="zákl. přenesená",#REF!,0)</f>
        <v>0</v>
      </c>
      <c r="BB30" s="55">
        <f>IF(O30="sníž. přenesená",#REF!,0)</f>
        <v>0</v>
      </c>
      <c r="BC30" s="55">
        <f>IF(O30="nulová",#REF!,0)</f>
        <v>0</v>
      </c>
      <c r="BD30" s="8" t="s">
        <v>5</v>
      </c>
      <c r="BE30" s="55" t="e">
        <f>ROUND(#REF!*K30,2)</f>
        <v>#REF!</v>
      </c>
      <c r="BF30" s="8" t="s">
        <v>92</v>
      </c>
      <c r="BG30" s="8" t="s">
        <v>385</v>
      </c>
    </row>
    <row r="31" spans="2:59" s="4" customFormat="1" ht="22.5" customHeight="1" x14ac:dyDescent="0.3">
      <c r="B31" s="56"/>
      <c r="C31" s="57"/>
      <c r="D31" s="57"/>
      <c r="E31" s="58" t="s">
        <v>0</v>
      </c>
      <c r="F31" s="98" t="s">
        <v>32</v>
      </c>
      <c r="G31" s="99"/>
      <c r="H31" s="99"/>
      <c r="I31" s="99"/>
      <c r="J31" s="57"/>
      <c r="K31" s="59">
        <v>1290.1400000000001</v>
      </c>
      <c r="L31" s="60"/>
      <c r="N31" s="61"/>
      <c r="O31" s="57"/>
      <c r="P31" s="57"/>
      <c r="Q31" s="57"/>
      <c r="R31" s="57"/>
      <c r="S31" s="57"/>
      <c r="T31" s="57"/>
      <c r="U31" s="62"/>
      <c r="AN31" s="63" t="s">
        <v>95</v>
      </c>
      <c r="AO31" s="63" t="s">
        <v>25</v>
      </c>
      <c r="AP31" s="4" t="s">
        <v>25</v>
      </c>
      <c r="AQ31" s="4" t="s">
        <v>13</v>
      </c>
      <c r="AR31" s="4" t="s">
        <v>19</v>
      </c>
      <c r="AS31" s="63" t="s">
        <v>87</v>
      </c>
    </row>
    <row r="32" spans="2:59" s="4" customFormat="1" ht="22.5" customHeight="1" x14ac:dyDescent="0.3">
      <c r="B32" s="56"/>
      <c r="C32" s="57"/>
      <c r="D32" s="57"/>
      <c r="E32" s="58" t="s">
        <v>0</v>
      </c>
      <c r="F32" s="100" t="s">
        <v>0</v>
      </c>
      <c r="G32" s="101"/>
      <c r="H32" s="101"/>
      <c r="I32" s="101"/>
      <c r="J32" s="57"/>
      <c r="K32" s="59">
        <v>0</v>
      </c>
      <c r="L32" s="60"/>
      <c r="N32" s="61"/>
      <c r="O32" s="57"/>
      <c r="P32" s="57"/>
      <c r="Q32" s="57"/>
      <c r="R32" s="57"/>
      <c r="S32" s="57"/>
      <c r="T32" s="57"/>
      <c r="U32" s="62"/>
      <c r="AN32" s="63" t="s">
        <v>95</v>
      </c>
      <c r="AO32" s="63" t="s">
        <v>25</v>
      </c>
      <c r="AP32" s="4" t="s">
        <v>25</v>
      </c>
      <c r="AQ32" s="4" t="s">
        <v>13</v>
      </c>
      <c r="AR32" s="4" t="s">
        <v>19</v>
      </c>
      <c r="AS32" s="63" t="s">
        <v>87</v>
      </c>
    </row>
    <row r="33" spans="2:45" s="4" customFormat="1" ht="22.5" customHeight="1" x14ac:dyDescent="0.3">
      <c r="B33" s="56"/>
      <c r="C33" s="57"/>
      <c r="D33" s="57"/>
      <c r="E33" s="58" t="s">
        <v>0</v>
      </c>
      <c r="F33" s="100" t="s">
        <v>31</v>
      </c>
      <c r="G33" s="101"/>
      <c r="H33" s="101"/>
      <c r="I33" s="101"/>
      <c r="J33" s="57"/>
      <c r="K33" s="59">
        <v>54.401000000000003</v>
      </c>
      <c r="L33" s="60"/>
      <c r="N33" s="61"/>
      <c r="O33" s="57"/>
      <c r="P33" s="57"/>
      <c r="Q33" s="57"/>
      <c r="R33" s="57"/>
      <c r="S33" s="57"/>
      <c r="T33" s="57"/>
      <c r="U33" s="62"/>
      <c r="AN33" s="63" t="s">
        <v>95</v>
      </c>
      <c r="AO33" s="63" t="s">
        <v>25</v>
      </c>
      <c r="AP33" s="4" t="s">
        <v>25</v>
      </c>
      <c r="AQ33" s="4" t="s">
        <v>13</v>
      </c>
      <c r="AR33" s="4" t="s">
        <v>19</v>
      </c>
      <c r="AS33" s="63" t="s">
        <v>87</v>
      </c>
    </row>
    <row r="34" spans="2:45" s="4" customFormat="1" ht="22.5" customHeight="1" x14ac:dyDescent="0.3">
      <c r="B34" s="56"/>
      <c r="C34" s="57"/>
      <c r="D34" s="57"/>
      <c r="E34" s="58" t="s">
        <v>0</v>
      </c>
      <c r="F34" s="100" t="s">
        <v>0</v>
      </c>
      <c r="G34" s="101"/>
      <c r="H34" s="101"/>
      <c r="I34" s="101"/>
      <c r="J34" s="57"/>
      <c r="K34" s="59">
        <v>0</v>
      </c>
      <c r="L34" s="60"/>
      <c r="N34" s="61"/>
      <c r="O34" s="57"/>
      <c r="P34" s="57"/>
      <c r="Q34" s="57"/>
      <c r="R34" s="57"/>
      <c r="S34" s="57"/>
      <c r="T34" s="57"/>
      <c r="U34" s="62"/>
      <c r="AN34" s="63" t="s">
        <v>95</v>
      </c>
      <c r="AO34" s="63" t="s">
        <v>25</v>
      </c>
      <c r="AP34" s="4" t="s">
        <v>25</v>
      </c>
      <c r="AQ34" s="4" t="s">
        <v>13</v>
      </c>
      <c r="AR34" s="4" t="s">
        <v>19</v>
      </c>
      <c r="AS34" s="63" t="s">
        <v>87</v>
      </c>
    </row>
    <row r="35" spans="2:45" s="4" customFormat="1" ht="22.5" customHeight="1" x14ac:dyDescent="0.3">
      <c r="B35" s="56"/>
      <c r="C35" s="57"/>
      <c r="D35" s="57"/>
      <c r="E35" s="58" t="s">
        <v>0</v>
      </c>
      <c r="F35" s="100" t="s">
        <v>55</v>
      </c>
      <c r="G35" s="101"/>
      <c r="H35" s="101"/>
      <c r="I35" s="101"/>
      <c r="J35" s="57"/>
      <c r="K35" s="59">
        <v>60.866</v>
      </c>
      <c r="L35" s="60"/>
      <c r="N35" s="61"/>
      <c r="O35" s="57"/>
      <c r="P35" s="57"/>
      <c r="Q35" s="57"/>
      <c r="R35" s="57"/>
      <c r="S35" s="57"/>
      <c r="T35" s="57"/>
      <c r="U35" s="62"/>
      <c r="AN35" s="63" t="s">
        <v>95</v>
      </c>
      <c r="AO35" s="63" t="s">
        <v>25</v>
      </c>
      <c r="AP35" s="4" t="s">
        <v>25</v>
      </c>
      <c r="AQ35" s="4" t="s">
        <v>13</v>
      </c>
      <c r="AR35" s="4" t="s">
        <v>19</v>
      </c>
      <c r="AS35" s="63" t="s">
        <v>87</v>
      </c>
    </row>
    <row r="36" spans="2:45" s="4" customFormat="1" ht="22.5" customHeight="1" x14ac:dyDescent="0.3">
      <c r="B36" s="56"/>
      <c r="C36" s="57"/>
      <c r="D36" s="57"/>
      <c r="E36" s="58" t="s">
        <v>0</v>
      </c>
      <c r="F36" s="100" t="s">
        <v>0</v>
      </c>
      <c r="G36" s="101"/>
      <c r="H36" s="101"/>
      <c r="I36" s="101"/>
      <c r="J36" s="57"/>
      <c r="K36" s="59">
        <v>0</v>
      </c>
      <c r="L36" s="60"/>
      <c r="N36" s="61"/>
      <c r="O36" s="57"/>
      <c r="P36" s="57"/>
      <c r="Q36" s="57"/>
      <c r="R36" s="57"/>
      <c r="S36" s="57"/>
      <c r="T36" s="57"/>
      <c r="U36" s="62"/>
      <c r="AN36" s="63" t="s">
        <v>95</v>
      </c>
      <c r="AO36" s="63" t="s">
        <v>25</v>
      </c>
      <c r="AP36" s="4" t="s">
        <v>25</v>
      </c>
      <c r="AQ36" s="4" t="s">
        <v>13</v>
      </c>
      <c r="AR36" s="4" t="s">
        <v>19</v>
      </c>
      <c r="AS36" s="63" t="s">
        <v>87</v>
      </c>
    </row>
    <row r="37" spans="2:45" s="4" customFormat="1" ht="22.5" customHeight="1" x14ac:dyDescent="0.3">
      <c r="B37" s="56"/>
      <c r="C37" s="57"/>
      <c r="D37" s="57"/>
      <c r="E37" s="58" t="s">
        <v>0</v>
      </c>
      <c r="F37" s="100" t="s">
        <v>50</v>
      </c>
      <c r="G37" s="101"/>
      <c r="H37" s="101"/>
      <c r="I37" s="101"/>
      <c r="J37" s="57"/>
      <c r="K37" s="59">
        <v>59.13</v>
      </c>
      <c r="L37" s="60"/>
      <c r="N37" s="61"/>
      <c r="O37" s="57"/>
      <c r="P37" s="57"/>
      <c r="Q37" s="57"/>
      <c r="R37" s="57"/>
      <c r="S37" s="57"/>
      <c r="T37" s="57"/>
      <c r="U37" s="62"/>
      <c r="AN37" s="63" t="s">
        <v>95</v>
      </c>
      <c r="AO37" s="63" t="s">
        <v>25</v>
      </c>
      <c r="AP37" s="4" t="s">
        <v>25</v>
      </c>
      <c r="AQ37" s="4" t="s">
        <v>13</v>
      </c>
      <c r="AR37" s="4" t="s">
        <v>19</v>
      </c>
      <c r="AS37" s="63" t="s">
        <v>87</v>
      </c>
    </row>
    <row r="38" spans="2:45" s="4" customFormat="1" ht="22.5" customHeight="1" x14ac:dyDescent="0.3">
      <c r="B38" s="56"/>
      <c r="C38" s="57"/>
      <c r="D38" s="57"/>
      <c r="E38" s="58" t="s">
        <v>0</v>
      </c>
      <c r="F38" s="100" t="s">
        <v>0</v>
      </c>
      <c r="G38" s="101"/>
      <c r="H38" s="101"/>
      <c r="I38" s="101"/>
      <c r="J38" s="57"/>
      <c r="K38" s="59">
        <v>0</v>
      </c>
      <c r="L38" s="60"/>
      <c r="N38" s="61"/>
      <c r="O38" s="57"/>
      <c r="P38" s="57"/>
      <c r="Q38" s="57"/>
      <c r="R38" s="57"/>
      <c r="S38" s="57"/>
      <c r="T38" s="57"/>
      <c r="U38" s="62"/>
      <c r="AN38" s="63" t="s">
        <v>95</v>
      </c>
      <c r="AO38" s="63" t="s">
        <v>25</v>
      </c>
      <c r="AP38" s="4" t="s">
        <v>25</v>
      </c>
      <c r="AQ38" s="4" t="s">
        <v>13</v>
      </c>
      <c r="AR38" s="4" t="s">
        <v>19</v>
      </c>
      <c r="AS38" s="63" t="s">
        <v>87</v>
      </c>
    </row>
    <row r="39" spans="2:45" s="6" customFormat="1" ht="22.5" customHeight="1" x14ac:dyDescent="0.3">
      <c r="B39" s="72"/>
      <c r="C39" s="73"/>
      <c r="D39" s="73"/>
      <c r="E39" s="74" t="s">
        <v>0</v>
      </c>
      <c r="F39" s="104" t="s">
        <v>386</v>
      </c>
      <c r="G39" s="105"/>
      <c r="H39" s="105"/>
      <c r="I39" s="105"/>
      <c r="J39" s="73"/>
      <c r="K39" s="75" t="s">
        <v>0</v>
      </c>
      <c r="L39" s="76"/>
      <c r="N39" s="77"/>
      <c r="O39" s="73"/>
      <c r="P39" s="73"/>
      <c r="Q39" s="73"/>
      <c r="R39" s="73"/>
      <c r="S39" s="73"/>
      <c r="T39" s="73"/>
      <c r="U39" s="78"/>
      <c r="AN39" s="79" t="s">
        <v>95</v>
      </c>
      <c r="AO39" s="79" t="s">
        <v>25</v>
      </c>
      <c r="AP39" s="6" t="s">
        <v>5</v>
      </c>
      <c r="AQ39" s="6" t="s">
        <v>13</v>
      </c>
      <c r="AR39" s="6" t="s">
        <v>19</v>
      </c>
      <c r="AS39" s="79" t="s">
        <v>87</v>
      </c>
    </row>
    <row r="40" spans="2:45" s="4" customFormat="1" ht="22.5" customHeight="1" x14ac:dyDescent="0.3">
      <c r="B40" s="56"/>
      <c r="C40" s="57"/>
      <c r="D40" s="57"/>
      <c r="E40" s="58" t="s">
        <v>0</v>
      </c>
      <c r="F40" s="100" t="s">
        <v>43</v>
      </c>
      <c r="G40" s="101"/>
      <c r="H40" s="101"/>
      <c r="I40" s="101"/>
      <c r="J40" s="57"/>
      <c r="K40" s="59">
        <v>58.552</v>
      </c>
      <c r="L40" s="60"/>
      <c r="N40" s="61"/>
      <c r="O40" s="57"/>
      <c r="P40" s="57"/>
      <c r="Q40" s="57"/>
      <c r="R40" s="57"/>
      <c r="S40" s="57"/>
      <c r="T40" s="57"/>
      <c r="U40" s="62"/>
      <c r="AN40" s="63" t="s">
        <v>95</v>
      </c>
      <c r="AO40" s="63" t="s">
        <v>25</v>
      </c>
      <c r="AP40" s="4" t="s">
        <v>25</v>
      </c>
      <c r="AQ40" s="4" t="s">
        <v>13</v>
      </c>
      <c r="AR40" s="4" t="s">
        <v>19</v>
      </c>
      <c r="AS40" s="63" t="s">
        <v>87</v>
      </c>
    </row>
    <row r="41" spans="2:45" s="4" customFormat="1" ht="22.5" customHeight="1" x14ac:dyDescent="0.3">
      <c r="B41" s="56"/>
      <c r="C41" s="57"/>
      <c r="D41" s="57"/>
      <c r="E41" s="58" t="s">
        <v>0</v>
      </c>
      <c r="F41" s="100" t="s">
        <v>0</v>
      </c>
      <c r="G41" s="101"/>
      <c r="H41" s="101"/>
      <c r="I41" s="101"/>
      <c r="J41" s="57"/>
      <c r="K41" s="59">
        <v>0</v>
      </c>
      <c r="L41" s="60"/>
      <c r="N41" s="61"/>
      <c r="O41" s="57"/>
      <c r="P41" s="57"/>
      <c r="Q41" s="57"/>
      <c r="R41" s="57"/>
      <c r="S41" s="57"/>
      <c r="T41" s="57"/>
      <c r="U41" s="62"/>
      <c r="AN41" s="63" t="s">
        <v>95</v>
      </c>
      <c r="AO41" s="63" t="s">
        <v>25</v>
      </c>
      <c r="AP41" s="4" t="s">
        <v>25</v>
      </c>
      <c r="AQ41" s="4" t="s">
        <v>13</v>
      </c>
      <c r="AR41" s="4" t="s">
        <v>19</v>
      </c>
      <c r="AS41" s="63" t="s">
        <v>87</v>
      </c>
    </row>
    <row r="42" spans="2:45" s="6" customFormat="1" ht="22.5" customHeight="1" x14ac:dyDescent="0.3">
      <c r="B42" s="72"/>
      <c r="C42" s="73"/>
      <c r="D42" s="73"/>
      <c r="E42" s="74" t="s">
        <v>0</v>
      </c>
      <c r="F42" s="104" t="s">
        <v>387</v>
      </c>
      <c r="G42" s="105"/>
      <c r="H42" s="105"/>
      <c r="I42" s="105"/>
      <c r="J42" s="73"/>
      <c r="K42" s="75" t="s">
        <v>0</v>
      </c>
      <c r="L42" s="76"/>
      <c r="N42" s="77"/>
      <c r="O42" s="73"/>
      <c r="P42" s="73"/>
      <c r="Q42" s="73"/>
      <c r="R42" s="73"/>
      <c r="S42" s="73"/>
      <c r="T42" s="73"/>
      <c r="U42" s="78"/>
      <c r="AN42" s="79" t="s">
        <v>95</v>
      </c>
      <c r="AO42" s="79" t="s">
        <v>25</v>
      </c>
      <c r="AP42" s="6" t="s">
        <v>5</v>
      </c>
      <c r="AQ42" s="6" t="s">
        <v>13</v>
      </c>
      <c r="AR42" s="6" t="s">
        <v>19</v>
      </c>
      <c r="AS42" s="79" t="s">
        <v>87</v>
      </c>
    </row>
    <row r="43" spans="2:45" s="6" customFormat="1" ht="22.5" customHeight="1" x14ac:dyDescent="0.3">
      <c r="B43" s="72"/>
      <c r="C43" s="73"/>
      <c r="D43" s="73"/>
      <c r="E43" s="74" t="s">
        <v>0</v>
      </c>
      <c r="F43" s="104" t="s">
        <v>122</v>
      </c>
      <c r="G43" s="105"/>
      <c r="H43" s="105"/>
      <c r="I43" s="105"/>
      <c r="J43" s="73"/>
      <c r="K43" s="75" t="s">
        <v>0</v>
      </c>
      <c r="L43" s="76"/>
      <c r="N43" s="77"/>
      <c r="O43" s="73"/>
      <c r="P43" s="73"/>
      <c r="Q43" s="73"/>
      <c r="R43" s="73"/>
      <c r="S43" s="73"/>
      <c r="T43" s="73"/>
      <c r="U43" s="78"/>
      <c r="AN43" s="79" t="s">
        <v>95</v>
      </c>
      <c r="AO43" s="79" t="s">
        <v>25</v>
      </c>
      <c r="AP43" s="6" t="s">
        <v>5</v>
      </c>
      <c r="AQ43" s="6" t="s">
        <v>13</v>
      </c>
      <c r="AR43" s="6" t="s">
        <v>19</v>
      </c>
      <c r="AS43" s="79" t="s">
        <v>87</v>
      </c>
    </row>
    <row r="44" spans="2:45" s="6" customFormat="1" ht="22.5" customHeight="1" x14ac:dyDescent="0.3">
      <c r="B44" s="72"/>
      <c r="C44" s="73"/>
      <c r="D44" s="73"/>
      <c r="E44" s="74" t="s">
        <v>0</v>
      </c>
      <c r="F44" s="104" t="s">
        <v>123</v>
      </c>
      <c r="G44" s="105"/>
      <c r="H44" s="105"/>
      <c r="I44" s="105"/>
      <c r="J44" s="73"/>
      <c r="K44" s="75" t="s">
        <v>0</v>
      </c>
      <c r="L44" s="76"/>
      <c r="N44" s="77"/>
      <c r="O44" s="73"/>
      <c r="P44" s="73"/>
      <c r="Q44" s="73"/>
      <c r="R44" s="73"/>
      <c r="S44" s="73"/>
      <c r="T44" s="73"/>
      <c r="U44" s="78"/>
      <c r="AN44" s="79" t="s">
        <v>95</v>
      </c>
      <c r="AO44" s="79" t="s">
        <v>25</v>
      </c>
      <c r="AP44" s="6" t="s">
        <v>5</v>
      </c>
      <c r="AQ44" s="6" t="s">
        <v>13</v>
      </c>
      <c r="AR44" s="6" t="s">
        <v>19</v>
      </c>
      <c r="AS44" s="79" t="s">
        <v>87</v>
      </c>
    </row>
    <row r="45" spans="2:45" s="4" customFormat="1" ht="22.5" customHeight="1" x14ac:dyDescent="0.3">
      <c r="B45" s="56"/>
      <c r="C45" s="57"/>
      <c r="D45" s="57"/>
      <c r="E45" s="58" t="s">
        <v>0</v>
      </c>
      <c r="F45" s="100" t="s">
        <v>388</v>
      </c>
      <c r="G45" s="101"/>
      <c r="H45" s="101"/>
      <c r="I45" s="101"/>
      <c r="J45" s="57"/>
      <c r="K45" s="59">
        <v>13.57</v>
      </c>
      <c r="L45" s="60"/>
      <c r="N45" s="61"/>
      <c r="O45" s="57"/>
      <c r="P45" s="57"/>
      <c r="Q45" s="57"/>
      <c r="R45" s="57"/>
      <c r="S45" s="57"/>
      <c r="T45" s="57"/>
      <c r="U45" s="62"/>
      <c r="AN45" s="63" t="s">
        <v>95</v>
      </c>
      <c r="AO45" s="63" t="s">
        <v>25</v>
      </c>
      <c r="AP45" s="4" t="s">
        <v>25</v>
      </c>
      <c r="AQ45" s="4" t="s">
        <v>13</v>
      </c>
      <c r="AR45" s="4" t="s">
        <v>19</v>
      </c>
      <c r="AS45" s="63" t="s">
        <v>87</v>
      </c>
    </row>
    <row r="46" spans="2:45" s="4" customFormat="1" ht="22.5" customHeight="1" x14ac:dyDescent="0.3">
      <c r="B46" s="56"/>
      <c r="C46" s="57"/>
      <c r="D46" s="57"/>
      <c r="E46" s="58" t="s">
        <v>0</v>
      </c>
      <c r="F46" s="100" t="s">
        <v>0</v>
      </c>
      <c r="G46" s="101"/>
      <c r="H46" s="101"/>
      <c r="I46" s="101"/>
      <c r="J46" s="57"/>
      <c r="K46" s="59">
        <v>0</v>
      </c>
      <c r="L46" s="60"/>
      <c r="N46" s="61"/>
      <c r="O46" s="57"/>
      <c r="P46" s="57"/>
      <c r="Q46" s="57"/>
      <c r="R46" s="57"/>
      <c r="S46" s="57"/>
      <c r="T46" s="57"/>
      <c r="U46" s="62"/>
      <c r="AN46" s="63" t="s">
        <v>95</v>
      </c>
      <c r="AO46" s="63" t="s">
        <v>25</v>
      </c>
      <c r="AP46" s="4" t="s">
        <v>25</v>
      </c>
      <c r="AQ46" s="4" t="s">
        <v>13</v>
      </c>
      <c r="AR46" s="4" t="s">
        <v>19</v>
      </c>
      <c r="AS46" s="63" t="s">
        <v>87</v>
      </c>
    </row>
    <row r="47" spans="2:45" s="6" customFormat="1" ht="22.5" customHeight="1" x14ac:dyDescent="0.3">
      <c r="B47" s="72"/>
      <c r="C47" s="73"/>
      <c r="D47" s="73"/>
      <c r="E47" s="74" t="s">
        <v>0</v>
      </c>
      <c r="F47" s="104" t="s">
        <v>125</v>
      </c>
      <c r="G47" s="105"/>
      <c r="H47" s="105"/>
      <c r="I47" s="105"/>
      <c r="J47" s="73"/>
      <c r="K47" s="75" t="s">
        <v>0</v>
      </c>
      <c r="L47" s="76"/>
      <c r="N47" s="77"/>
      <c r="O47" s="73"/>
      <c r="P47" s="73"/>
      <c r="Q47" s="73"/>
      <c r="R47" s="73"/>
      <c r="S47" s="73"/>
      <c r="T47" s="73"/>
      <c r="U47" s="78"/>
      <c r="AN47" s="79" t="s">
        <v>95</v>
      </c>
      <c r="AO47" s="79" t="s">
        <v>25</v>
      </c>
      <c r="AP47" s="6" t="s">
        <v>5</v>
      </c>
      <c r="AQ47" s="6" t="s">
        <v>13</v>
      </c>
      <c r="AR47" s="6" t="s">
        <v>19</v>
      </c>
      <c r="AS47" s="79" t="s">
        <v>87</v>
      </c>
    </row>
    <row r="48" spans="2:45" s="4" customFormat="1" ht="22.5" customHeight="1" x14ac:dyDescent="0.3">
      <c r="B48" s="56"/>
      <c r="C48" s="57"/>
      <c r="D48" s="57"/>
      <c r="E48" s="58" t="s">
        <v>0</v>
      </c>
      <c r="F48" s="100" t="s">
        <v>19</v>
      </c>
      <c r="G48" s="101"/>
      <c r="H48" s="101"/>
      <c r="I48" s="101"/>
      <c r="J48" s="57"/>
      <c r="K48" s="59">
        <v>0</v>
      </c>
      <c r="L48" s="60"/>
      <c r="N48" s="61"/>
      <c r="O48" s="57"/>
      <c r="P48" s="57"/>
      <c r="Q48" s="57"/>
      <c r="R48" s="57"/>
      <c r="S48" s="57"/>
      <c r="T48" s="57"/>
      <c r="U48" s="62"/>
      <c r="AN48" s="63" t="s">
        <v>95</v>
      </c>
      <c r="AO48" s="63" t="s">
        <v>25</v>
      </c>
      <c r="AP48" s="4" t="s">
        <v>25</v>
      </c>
      <c r="AQ48" s="4" t="s">
        <v>13</v>
      </c>
      <c r="AR48" s="4" t="s">
        <v>19</v>
      </c>
      <c r="AS48" s="63" t="s">
        <v>87</v>
      </c>
    </row>
    <row r="49" spans="2:59" s="4" customFormat="1" ht="22.5" customHeight="1" x14ac:dyDescent="0.3">
      <c r="B49" s="56"/>
      <c r="C49" s="57"/>
      <c r="D49" s="57"/>
      <c r="E49" s="58" t="s">
        <v>0</v>
      </c>
      <c r="F49" s="100" t="s">
        <v>0</v>
      </c>
      <c r="G49" s="101"/>
      <c r="H49" s="101"/>
      <c r="I49" s="101"/>
      <c r="J49" s="57"/>
      <c r="K49" s="59">
        <v>0</v>
      </c>
      <c r="L49" s="60"/>
      <c r="N49" s="61"/>
      <c r="O49" s="57"/>
      <c r="P49" s="57"/>
      <c r="Q49" s="57"/>
      <c r="R49" s="57"/>
      <c r="S49" s="57"/>
      <c r="T49" s="57"/>
      <c r="U49" s="62"/>
      <c r="AN49" s="63" t="s">
        <v>95</v>
      </c>
      <c r="AO49" s="63" t="s">
        <v>25</v>
      </c>
      <c r="AP49" s="4" t="s">
        <v>25</v>
      </c>
      <c r="AQ49" s="4" t="s">
        <v>13</v>
      </c>
      <c r="AR49" s="4" t="s">
        <v>19</v>
      </c>
      <c r="AS49" s="63" t="s">
        <v>87</v>
      </c>
    </row>
    <row r="50" spans="2:59" s="6" customFormat="1" ht="22.5" customHeight="1" x14ac:dyDescent="0.3">
      <c r="B50" s="72"/>
      <c r="C50" s="73"/>
      <c r="D50" s="73"/>
      <c r="E50" s="74" t="s">
        <v>0</v>
      </c>
      <c r="F50" s="104" t="s">
        <v>126</v>
      </c>
      <c r="G50" s="105"/>
      <c r="H50" s="105"/>
      <c r="I50" s="105"/>
      <c r="J50" s="73"/>
      <c r="K50" s="75" t="s">
        <v>0</v>
      </c>
      <c r="L50" s="76"/>
      <c r="N50" s="77"/>
      <c r="O50" s="73"/>
      <c r="P50" s="73"/>
      <c r="Q50" s="73"/>
      <c r="R50" s="73"/>
      <c r="S50" s="73"/>
      <c r="T50" s="73"/>
      <c r="U50" s="78"/>
      <c r="AN50" s="79" t="s">
        <v>95</v>
      </c>
      <c r="AO50" s="79" t="s">
        <v>25</v>
      </c>
      <c r="AP50" s="6" t="s">
        <v>5</v>
      </c>
      <c r="AQ50" s="6" t="s">
        <v>13</v>
      </c>
      <c r="AR50" s="6" t="s">
        <v>19</v>
      </c>
      <c r="AS50" s="79" t="s">
        <v>87</v>
      </c>
    </row>
    <row r="51" spans="2:59" s="4" customFormat="1" ht="22.5" customHeight="1" x14ac:dyDescent="0.3">
      <c r="B51" s="56"/>
      <c r="C51" s="57"/>
      <c r="D51" s="57"/>
      <c r="E51" s="58" t="s">
        <v>0</v>
      </c>
      <c r="F51" s="100" t="s">
        <v>389</v>
      </c>
      <c r="G51" s="101"/>
      <c r="H51" s="101"/>
      <c r="I51" s="101"/>
      <c r="J51" s="57"/>
      <c r="K51" s="59">
        <v>30.463999999999999</v>
      </c>
      <c r="L51" s="60"/>
      <c r="N51" s="61"/>
      <c r="O51" s="57"/>
      <c r="P51" s="57"/>
      <c r="Q51" s="57"/>
      <c r="R51" s="57"/>
      <c r="S51" s="57"/>
      <c r="T51" s="57"/>
      <c r="U51" s="62"/>
      <c r="AN51" s="63" t="s">
        <v>95</v>
      </c>
      <c r="AO51" s="63" t="s">
        <v>25</v>
      </c>
      <c r="AP51" s="4" t="s">
        <v>25</v>
      </c>
      <c r="AQ51" s="4" t="s">
        <v>13</v>
      </c>
      <c r="AR51" s="4" t="s">
        <v>19</v>
      </c>
      <c r="AS51" s="63" t="s">
        <v>87</v>
      </c>
    </row>
    <row r="52" spans="2:59" s="4" customFormat="1" ht="22.5" customHeight="1" x14ac:dyDescent="0.3">
      <c r="B52" s="56"/>
      <c r="C52" s="57"/>
      <c r="D52" s="57"/>
      <c r="E52" s="58" t="s">
        <v>0</v>
      </c>
      <c r="F52" s="100" t="s">
        <v>0</v>
      </c>
      <c r="G52" s="101"/>
      <c r="H52" s="101"/>
      <c r="I52" s="101"/>
      <c r="J52" s="57"/>
      <c r="K52" s="59">
        <v>0</v>
      </c>
      <c r="L52" s="60"/>
      <c r="N52" s="61"/>
      <c r="O52" s="57"/>
      <c r="P52" s="57"/>
      <c r="Q52" s="57"/>
      <c r="R52" s="57"/>
      <c r="S52" s="57"/>
      <c r="T52" s="57"/>
      <c r="U52" s="62"/>
      <c r="AN52" s="63" t="s">
        <v>95</v>
      </c>
      <c r="AO52" s="63" t="s">
        <v>25</v>
      </c>
      <c r="AP52" s="4" t="s">
        <v>25</v>
      </c>
      <c r="AQ52" s="4" t="s">
        <v>13</v>
      </c>
      <c r="AR52" s="4" t="s">
        <v>19</v>
      </c>
      <c r="AS52" s="63" t="s">
        <v>87</v>
      </c>
    </row>
    <row r="53" spans="2:59" s="6" customFormat="1" ht="22.5" customHeight="1" x14ac:dyDescent="0.3">
      <c r="B53" s="72"/>
      <c r="C53" s="73"/>
      <c r="D53" s="73"/>
      <c r="E53" s="74" t="s">
        <v>0</v>
      </c>
      <c r="F53" s="104" t="s">
        <v>128</v>
      </c>
      <c r="G53" s="105"/>
      <c r="H53" s="105"/>
      <c r="I53" s="105"/>
      <c r="J53" s="73"/>
      <c r="K53" s="75" t="s">
        <v>0</v>
      </c>
      <c r="L53" s="76"/>
      <c r="N53" s="77"/>
      <c r="O53" s="73"/>
      <c r="P53" s="73"/>
      <c r="Q53" s="73"/>
      <c r="R53" s="73"/>
      <c r="S53" s="73"/>
      <c r="T53" s="73"/>
      <c r="U53" s="78"/>
      <c r="AN53" s="79" t="s">
        <v>95</v>
      </c>
      <c r="AO53" s="79" t="s">
        <v>25</v>
      </c>
      <c r="AP53" s="6" t="s">
        <v>5</v>
      </c>
      <c r="AQ53" s="6" t="s">
        <v>13</v>
      </c>
      <c r="AR53" s="6" t="s">
        <v>19</v>
      </c>
      <c r="AS53" s="79" t="s">
        <v>87</v>
      </c>
    </row>
    <row r="54" spans="2:59" s="4" customFormat="1" ht="22.5" customHeight="1" x14ac:dyDescent="0.3">
      <c r="B54" s="56"/>
      <c r="C54" s="57"/>
      <c r="D54" s="57"/>
      <c r="E54" s="58" t="s">
        <v>0</v>
      </c>
      <c r="F54" s="100" t="s">
        <v>390</v>
      </c>
      <c r="G54" s="101"/>
      <c r="H54" s="101"/>
      <c r="I54" s="101"/>
      <c r="J54" s="57"/>
      <c r="K54" s="59">
        <v>28.66</v>
      </c>
      <c r="L54" s="60"/>
      <c r="N54" s="61"/>
      <c r="O54" s="57"/>
      <c r="P54" s="57"/>
      <c r="Q54" s="57"/>
      <c r="R54" s="57"/>
      <c r="S54" s="57"/>
      <c r="T54" s="57"/>
      <c r="U54" s="62"/>
      <c r="AN54" s="63" t="s">
        <v>95</v>
      </c>
      <c r="AO54" s="63" t="s">
        <v>25</v>
      </c>
      <c r="AP54" s="4" t="s">
        <v>25</v>
      </c>
      <c r="AQ54" s="4" t="s">
        <v>13</v>
      </c>
      <c r="AR54" s="4" t="s">
        <v>19</v>
      </c>
      <c r="AS54" s="63" t="s">
        <v>87</v>
      </c>
    </row>
    <row r="55" spans="2:59" s="4" customFormat="1" ht="22.5" customHeight="1" x14ac:dyDescent="0.3">
      <c r="B55" s="56"/>
      <c r="C55" s="57"/>
      <c r="D55" s="57"/>
      <c r="E55" s="58" t="s">
        <v>0</v>
      </c>
      <c r="F55" s="100" t="s">
        <v>0</v>
      </c>
      <c r="G55" s="101"/>
      <c r="H55" s="101"/>
      <c r="I55" s="101"/>
      <c r="J55" s="57"/>
      <c r="K55" s="59">
        <v>0</v>
      </c>
      <c r="L55" s="60"/>
      <c r="N55" s="61"/>
      <c r="O55" s="57"/>
      <c r="P55" s="57"/>
      <c r="Q55" s="57"/>
      <c r="R55" s="57"/>
      <c r="S55" s="57"/>
      <c r="T55" s="57"/>
      <c r="U55" s="62"/>
      <c r="AN55" s="63" t="s">
        <v>95</v>
      </c>
      <c r="AO55" s="63" t="s">
        <v>25</v>
      </c>
      <c r="AP55" s="4" t="s">
        <v>25</v>
      </c>
      <c r="AQ55" s="4" t="s">
        <v>13</v>
      </c>
      <c r="AR55" s="4" t="s">
        <v>19</v>
      </c>
      <c r="AS55" s="63" t="s">
        <v>87</v>
      </c>
    </row>
    <row r="56" spans="2:59" s="4" customFormat="1" ht="22.5" customHeight="1" x14ac:dyDescent="0.3">
      <c r="B56" s="56"/>
      <c r="C56" s="57"/>
      <c r="D56" s="57"/>
      <c r="E56" s="58" t="s">
        <v>0</v>
      </c>
      <c r="F56" s="100" t="s">
        <v>0</v>
      </c>
      <c r="G56" s="101"/>
      <c r="H56" s="101"/>
      <c r="I56" s="101"/>
      <c r="J56" s="57"/>
      <c r="K56" s="59">
        <v>0</v>
      </c>
      <c r="L56" s="60"/>
      <c r="N56" s="61"/>
      <c r="O56" s="57"/>
      <c r="P56" s="57"/>
      <c r="Q56" s="57"/>
      <c r="R56" s="57"/>
      <c r="S56" s="57"/>
      <c r="T56" s="57"/>
      <c r="U56" s="62"/>
      <c r="AN56" s="63" t="s">
        <v>95</v>
      </c>
      <c r="AO56" s="63" t="s">
        <v>25</v>
      </c>
      <c r="AP56" s="4" t="s">
        <v>25</v>
      </c>
      <c r="AQ56" s="4" t="s">
        <v>13</v>
      </c>
      <c r="AR56" s="4" t="s">
        <v>19</v>
      </c>
      <c r="AS56" s="63" t="s">
        <v>87</v>
      </c>
    </row>
    <row r="57" spans="2:59" s="7" customFormat="1" ht="22.5" customHeight="1" x14ac:dyDescent="0.3">
      <c r="B57" s="80"/>
      <c r="C57" s="81"/>
      <c r="D57" s="81"/>
      <c r="E57" s="82" t="s">
        <v>51</v>
      </c>
      <c r="F57" s="109" t="s">
        <v>136</v>
      </c>
      <c r="G57" s="110"/>
      <c r="H57" s="110"/>
      <c r="I57" s="110"/>
      <c r="J57" s="81"/>
      <c r="K57" s="83">
        <v>1595.7829999999999</v>
      </c>
      <c r="L57" s="84"/>
      <c r="N57" s="85"/>
      <c r="O57" s="81"/>
      <c r="P57" s="81"/>
      <c r="Q57" s="81"/>
      <c r="R57" s="81"/>
      <c r="S57" s="81"/>
      <c r="T57" s="81"/>
      <c r="U57" s="86"/>
      <c r="AN57" s="87" t="s">
        <v>95</v>
      </c>
      <c r="AO57" s="87" t="s">
        <v>25</v>
      </c>
      <c r="AP57" s="7" t="s">
        <v>103</v>
      </c>
      <c r="AQ57" s="7" t="s">
        <v>13</v>
      </c>
      <c r="AR57" s="7" t="s">
        <v>19</v>
      </c>
      <c r="AS57" s="87" t="s">
        <v>87</v>
      </c>
    </row>
    <row r="58" spans="2:59" s="4" customFormat="1" ht="22.5" customHeight="1" x14ac:dyDescent="0.3">
      <c r="B58" s="56"/>
      <c r="C58" s="57"/>
      <c r="D58" s="57"/>
      <c r="E58" s="58" t="s">
        <v>0</v>
      </c>
      <c r="F58" s="100" t="s">
        <v>391</v>
      </c>
      <c r="G58" s="101"/>
      <c r="H58" s="101"/>
      <c r="I58" s="101"/>
      <c r="J58" s="57"/>
      <c r="K58" s="59">
        <v>-1595.7829999999999</v>
      </c>
      <c r="L58" s="60"/>
      <c r="N58" s="61"/>
      <c r="O58" s="57"/>
      <c r="P58" s="57"/>
      <c r="Q58" s="57"/>
      <c r="R58" s="57"/>
      <c r="S58" s="57"/>
      <c r="T58" s="57"/>
      <c r="U58" s="62"/>
      <c r="AN58" s="63" t="s">
        <v>95</v>
      </c>
      <c r="AO58" s="63" t="s">
        <v>25</v>
      </c>
      <c r="AP58" s="4" t="s">
        <v>25</v>
      </c>
      <c r="AQ58" s="4" t="s">
        <v>13</v>
      </c>
      <c r="AR58" s="4" t="s">
        <v>19</v>
      </c>
      <c r="AS58" s="63" t="s">
        <v>87</v>
      </c>
    </row>
    <row r="59" spans="2:59" s="4" customFormat="1" ht="22.5" customHeight="1" x14ac:dyDescent="0.3">
      <c r="B59" s="56"/>
      <c r="C59" s="57"/>
      <c r="D59" s="57"/>
      <c r="E59" s="58" t="s">
        <v>0</v>
      </c>
      <c r="F59" s="100" t="s">
        <v>0</v>
      </c>
      <c r="G59" s="101"/>
      <c r="H59" s="101"/>
      <c r="I59" s="101"/>
      <c r="J59" s="57"/>
      <c r="K59" s="59">
        <v>0</v>
      </c>
      <c r="L59" s="60"/>
      <c r="N59" s="61"/>
      <c r="O59" s="57"/>
      <c r="P59" s="57"/>
      <c r="Q59" s="57"/>
      <c r="R59" s="57"/>
      <c r="S59" s="57"/>
      <c r="T59" s="57"/>
      <c r="U59" s="62"/>
      <c r="AN59" s="63" t="s">
        <v>95</v>
      </c>
      <c r="AO59" s="63" t="s">
        <v>25</v>
      </c>
      <c r="AP59" s="4" t="s">
        <v>25</v>
      </c>
      <c r="AQ59" s="4" t="s">
        <v>13</v>
      </c>
      <c r="AR59" s="4" t="s">
        <v>19</v>
      </c>
      <c r="AS59" s="63" t="s">
        <v>87</v>
      </c>
    </row>
    <row r="60" spans="2:59" s="6" customFormat="1" ht="22.5" customHeight="1" x14ac:dyDescent="0.3">
      <c r="B60" s="72"/>
      <c r="C60" s="73"/>
      <c r="D60" s="73"/>
      <c r="E60" s="74" t="s">
        <v>0</v>
      </c>
      <c r="F60" s="104" t="s">
        <v>392</v>
      </c>
      <c r="G60" s="105"/>
      <c r="H60" s="105"/>
      <c r="I60" s="105"/>
      <c r="J60" s="73"/>
      <c r="K60" s="75" t="s">
        <v>0</v>
      </c>
      <c r="L60" s="76"/>
      <c r="N60" s="77"/>
      <c r="O60" s="73"/>
      <c r="P60" s="73"/>
      <c r="Q60" s="73"/>
      <c r="R60" s="73"/>
      <c r="S60" s="73"/>
      <c r="T60" s="73"/>
      <c r="U60" s="78"/>
      <c r="AN60" s="79" t="s">
        <v>95</v>
      </c>
      <c r="AO60" s="79" t="s">
        <v>25</v>
      </c>
      <c r="AP60" s="6" t="s">
        <v>5</v>
      </c>
      <c r="AQ60" s="6" t="s">
        <v>13</v>
      </c>
      <c r="AR60" s="6" t="s">
        <v>19</v>
      </c>
      <c r="AS60" s="79" t="s">
        <v>87</v>
      </c>
    </row>
    <row r="61" spans="2:59" s="4" customFormat="1" ht="22.5" customHeight="1" x14ac:dyDescent="0.3">
      <c r="B61" s="56"/>
      <c r="C61" s="57"/>
      <c r="D61" s="57"/>
      <c r="E61" s="58" t="s">
        <v>0</v>
      </c>
      <c r="F61" s="100" t="s">
        <v>393</v>
      </c>
      <c r="G61" s="101"/>
      <c r="H61" s="101"/>
      <c r="I61" s="101"/>
      <c r="J61" s="57"/>
      <c r="K61" s="59">
        <v>319.15699999999998</v>
      </c>
      <c r="L61" s="60"/>
      <c r="N61" s="61"/>
      <c r="O61" s="57"/>
      <c r="P61" s="57"/>
      <c r="Q61" s="57"/>
      <c r="R61" s="57"/>
      <c r="S61" s="57"/>
      <c r="T61" s="57"/>
      <c r="U61" s="62"/>
      <c r="AN61" s="63" t="s">
        <v>95</v>
      </c>
      <c r="AO61" s="63" t="s">
        <v>25</v>
      </c>
      <c r="AP61" s="4" t="s">
        <v>25</v>
      </c>
      <c r="AQ61" s="4" t="s">
        <v>13</v>
      </c>
      <c r="AR61" s="4" t="s">
        <v>19</v>
      </c>
      <c r="AS61" s="63" t="s">
        <v>87</v>
      </c>
    </row>
    <row r="62" spans="2:59" s="4" customFormat="1" ht="22.5" customHeight="1" x14ac:dyDescent="0.3">
      <c r="B62" s="56"/>
      <c r="C62" s="57"/>
      <c r="D62" s="57"/>
      <c r="E62" s="58" t="s">
        <v>0</v>
      </c>
      <c r="F62" s="100" t="s">
        <v>0</v>
      </c>
      <c r="G62" s="101"/>
      <c r="H62" s="101"/>
      <c r="I62" s="101"/>
      <c r="J62" s="57"/>
      <c r="K62" s="59">
        <v>0</v>
      </c>
      <c r="L62" s="60"/>
      <c r="N62" s="61"/>
      <c r="O62" s="57"/>
      <c r="P62" s="57"/>
      <c r="Q62" s="57"/>
      <c r="R62" s="57"/>
      <c r="S62" s="57"/>
      <c r="T62" s="57"/>
      <c r="U62" s="62"/>
      <c r="AN62" s="63" t="s">
        <v>95</v>
      </c>
      <c r="AO62" s="63" t="s">
        <v>25</v>
      </c>
      <c r="AP62" s="4" t="s">
        <v>25</v>
      </c>
      <c r="AQ62" s="4" t="s">
        <v>13</v>
      </c>
      <c r="AR62" s="4" t="s">
        <v>19</v>
      </c>
      <c r="AS62" s="63" t="s">
        <v>87</v>
      </c>
    </row>
    <row r="63" spans="2:59" s="5" customFormat="1" ht="22.5" customHeight="1" x14ac:dyDescent="0.3">
      <c r="B63" s="64"/>
      <c r="C63" s="65"/>
      <c r="D63" s="65"/>
      <c r="E63" s="66" t="s">
        <v>0</v>
      </c>
      <c r="F63" s="102" t="s">
        <v>96</v>
      </c>
      <c r="G63" s="103"/>
      <c r="H63" s="103"/>
      <c r="I63" s="103"/>
      <c r="J63" s="65"/>
      <c r="K63" s="67">
        <v>319.15699999999998</v>
      </c>
      <c r="L63" s="68"/>
      <c r="N63" s="69"/>
      <c r="O63" s="65"/>
      <c r="P63" s="65"/>
      <c r="Q63" s="65"/>
      <c r="R63" s="65"/>
      <c r="S63" s="65"/>
      <c r="T63" s="65"/>
      <c r="U63" s="70"/>
      <c r="AN63" s="71" t="s">
        <v>95</v>
      </c>
      <c r="AO63" s="71" t="s">
        <v>25</v>
      </c>
      <c r="AP63" s="5" t="s">
        <v>92</v>
      </c>
      <c r="AQ63" s="5" t="s">
        <v>13</v>
      </c>
      <c r="AR63" s="5" t="s">
        <v>5</v>
      </c>
      <c r="AS63" s="71" t="s">
        <v>87</v>
      </c>
    </row>
    <row r="64" spans="2:59" s="1" customFormat="1" ht="31.5" customHeight="1" x14ac:dyDescent="0.3">
      <c r="B64" s="46"/>
      <c r="C64" s="47" t="s">
        <v>111</v>
      </c>
      <c r="D64" s="47" t="s">
        <v>88</v>
      </c>
      <c r="E64" s="48" t="s">
        <v>427</v>
      </c>
      <c r="F64" s="97" t="s">
        <v>428</v>
      </c>
      <c r="G64" s="97"/>
      <c r="H64" s="97"/>
      <c r="I64" s="97"/>
      <c r="J64" s="49" t="s">
        <v>99</v>
      </c>
      <c r="K64" s="50">
        <v>5.4219999999999997</v>
      </c>
      <c r="L64" s="51"/>
      <c r="N64" s="52" t="s">
        <v>0</v>
      </c>
      <c r="O64" s="14" t="s">
        <v>16</v>
      </c>
      <c r="P64" s="53">
        <v>2.3170000000000002</v>
      </c>
      <c r="Q64" s="53">
        <f>P64*K64</f>
        <v>12.562774000000001</v>
      </c>
      <c r="R64" s="53">
        <v>2.45329</v>
      </c>
      <c r="S64" s="53">
        <f>R64*K64</f>
        <v>13.30173838</v>
      </c>
      <c r="T64" s="53">
        <v>0</v>
      </c>
      <c r="U64" s="54">
        <f>T64*K64</f>
        <v>0</v>
      </c>
      <c r="AL64" s="8" t="s">
        <v>92</v>
      </c>
      <c r="AN64" s="8" t="s">
        <v>88</v>
      </c>
      <c r="AO64" s="8" t="s">
        <v>25</v>
      </c>
      <c r="AS64" s="8" t="s">
        <v>87</v>
      </c>
      <c r="AY64" s="55" t="e">
        <f>IF(O64="základní",#REF!,0)</f>
        <v>#REF!</v>
      </c>
      <c r="AZ64" s="55">
        <f>IF(O64="snížená",#REF!,0)</f>
        <v>0</v>
      </c>
      <c r="BA64" s="55">
        <f>IF(O64="zákl. přenesená",#REF!,0)</f>
        <v>0</v>
      </c>
      <c r="BB64" s="55">
        <f>IF(O64="sníž. přenesená",#REF!,0)</f>
        <v>0</v>
      </c>
      <c r="BC64" s="55">
        <f>IF(O64="nulová",#REF!,0)</f>
        <v>0</v>
      </c>
      <c r="BD64" s="8" t="s">
        <v>5</v>
      </c>
      <c r="BE64" s="55" t="e">
        <f>ROUND(#REF!*K64,2)</f>
        <v>#REF!</v>
      </c>
      <c r="BF64" s="8" t="s">
        <v>92</v>
      </c>
      <c r="BG64" s="8" t="s">
        <v>429</v>
      </c>
    </row>
    <row r="65" spans="2:59" s="4" customFormat="1" ht="22.5" customHeight="1" x14ac:dyDescent="0.3">
      <c r="B65" s="56"/>
      <c r="C65" s="57"/>
      <c r="D65" s="57"/>
      <c r="E65" s="58" t="s">
        <v>0</v>
      </c>
      <c r="F65" s="98" t="s">
        <v>430</v>
      </c>
      <c r="G65" s="99"/>
      <c r="H65" s="99"/>
      <c r="I65" s="99"/>
      <c r="J65" s="57"/>
      <c r="K65" s="59">
        <v>3.11</v>
      </c>
      <c r="L65" s="60"/>
      <c r="N65" s="61"/>
      <c r="O65" s="57"/>
      <c r="P65" s="57"/>
      <c r="Q65" s="57"/>
      <c r="R65" s="57"/>
      <c r="S65" s="57"/>
      <c r="T65" s="57"/>
      <c r="U65" s="62"/>
      <c r="AN65" s="63" t="s">
        <v>95</v>
      </c>
      <c r="AO65" s="63" t="s">
        <v>25</v>
      </c>
      <c r="AP65" s="4" t="s">
        <v>25</v>
      </c>
      <c r="AQ65" s="4" t="s">
        <v>13</v>
      </c>
      <c r="AR65" s="4" t="s">
        <v>19</v>
      </c>
      <c r="AS65" s="63" t="s">
        <v>87</v>
      </c>
    </row>
    <row r="66" spans="2:59" s="4" customFormat="1" ht="22.5" customHeight="1" x14ac:dyDescent="0.3">
      <c r="B66" s="56"/>
      <c r="C66" s="57"/>
      <c r="D66" s="57"/>
      <c r="E66" s="58" t="s">
        <v>0</v>
      </c>
      <c r="F66" s="100" t="s">
        <v>0</v>
      </c>
      <c r="G66" s="101"/>
      <c r="H66" s="101"/>
      <c r="I66" s="101"/>
      <c r="J66" s="57"/>
      <c r="K66" s="59">
        <v>0</v>
      </c>
      <c r="L66" s="60"/>
      <c r="N66" s="61"/>
      <c r="O66" s="57"/>
      <c r="P66" s="57"/>
      <c r="Q66" s="57"/>
      <c r="R66" s="57"/>
      <c r="S66" s="57"/>
      <c r="T66" s="57"/>
      <c r="U66" s="62"/>
      <c r="AN66" s="63" t="s">
        <v>95</v>
      </c>
      <c r="AO66" s="63" t="s">
        <v>25</v>
      </c>
      <c r="AP66" s="4" t="s">
        <v>25</v>
      </c>
      <c r="AQ66" s="4" t="s">
        <v>13</v>
      </c>
      <c r="AR66" s="4" t="s">
        <v>19</v>
      </c>
      <c r="AS66" s="63" t="s">
        <v>87</v>
      </c>
    </row>
    <row r="67" spans="2:59" s="6" customFormat="1" ht="22.5" customHeight="1" x14ac:dyDescent="0.3">
      <c r="B67" s="72"/>
      <c r="C67" s="73"/>
      <c r="D67" s="73"/>
      <c r="E67" s="74" t="s">
        <v>0</v>
      </c>
      <c r="F67" s="104" t="s">
        <v>431</v>
      </c>
      <c r="G67" s="105"/>
      <c r="H67" s="105"/>
      <c r="I67" s="105"/>
      <c r="J67" s="73"/>
      <c r="K67" s="75" t="s">
        <v>0</v>
      </c>
      <c r="L67" s="76"/>
      <c r="N67" s="77"/>
      <c r="O67" s="73"/>
      <c r="P67" s="73"/>
      <c r="Q67" s="73"/>
      <c r="R67" s="73"/>
      <c r="S67" s="73"/>
      <c r="T67" s="73"/>
      <c r="U67" s="78"/>
      <c r="AN67" s="79" t="s">
        <v>95</v>
      </c>
      <c r="AO67" s="79" t="s">
        <v>25</v>
      </c>
      <c r="AP67" s="6" t="s">
        <v>5</v>
      </c>
      <c r="AQ67" s="6" t="s">
        <v>13</v>
      </c>
      <c r="AR67" s="6" t="s">
        <v>19</v>
      </c>
      <c r="AS67" s="79" t="s">
        <v>87</v>
      </c>
    </row>
    <row r="68" spans="2:59" s="4" customFormat="1" ht="22.5" customHeight="1" x14ac:dyDescent="0.3">
      <c r="B68" s="56"/>
      <c r="C68" s="57"/>
      <c r="D68" s="57"/>
      <c r="E68" s="58" t="s">
        <v>0</v>
      </c>
      <c r="F68" s="100" t="s">
        <v>432</v>
      </c>
      <c r="G68" s="101"/>
      <c r="H68" s="101"/>
      <c r="I68" s="101"/>
      <c r="J68" s="57"/>
      <c r="K68" s="59">
        <v>2.3119999999999998</v>
      </c>
      <c r="L68" s="60"/>
      <c r="N68" s="61"/>
      <c r="O68" s="57"/>
      <c r="P68" s="57"/>
      <c r="Q68" s="57"/>
      <c r="R68" s="57"/>
      <c r="S68" s="57"/>
      <c r="T68" s="57"/>
      <c r="U68" s="62"/>
      <c r="AN68" s="63" t="s">
        <v>95</v>
      </c>
      <c r="AO68" s="63" t="s">
        <v>25</v>
      </c>
      <c r="AP68" s="4" t="s">
        <v>25</v>
      </c>
      <c r="AQ68" s="4" t="s">
        <v>13</v>
      </c>
      <c r="AR68" s="4" t="s">
        <v>19</v>
      </c>
      <c r="AS68" s="63" t="s">
        <v>87</v>
      </c>
    </row>
    <row r="69" spans="2:59" s="4" customFormat="1" ht="22.5" customHeight="1" x14ac:dyDescent="0.3">
      <c r="B69" s="56"/>
      <c r="C69" s="57"/>
      <c r="D69" s="57"/>
      <c r="E69" s="58" t="s">
        <v>0</v>
      </c>
      <c r="F69" s="100" t="s">
        <v>0</v>
      </c>
      <c r="G69" s="101"/>
      <c r="H69" s="101"/>
      <c r="I69" s="101"/>
      <c r="J69" s="57"/>
      <c r="K69" s="59">
        <v>0</v>
      </c>
      <c r="L69" s="60"/>
      <c r="N69" s="61"/>
      <c r="O69" s="57"/>
      <c r="P69" s="57"/>
      <c r="Q69" s="57"/>
      <c r="R69" s="57"/>
      <c r="S69" s="57"/>
      <c r="T69" s="57"/>
      <c r="U69" s="62"/>
      <c r="AN69" s="63" t="s">
        <v>95</v>
      </c>
      <c r="AO69" s="63" t="s">
        <v>25</v>
      </c>
      <c r="AP69" s="4" t="s">
        <v>25</v>
      </c>
      <c r="AQ69" s="4" t="s">
        <v>13</v>
      </c>
      <c r="AR69" s="4" t="s">
        <v>19</v>
      </c>
      <c r="AS69" s="63" t="s">
        <v>87</v>
      </c>
    </row>
    <row r="70" spans="2:59" s="5" customFormat="1" ht="22.5" customHeight="1" x14ac:dyDescent="0.3">
      <c r="B70" s="64"/>
      <c r="C70" s="65"/>
      <c r="D70" s="65"/>
      <c r="E70" s="66" t="s">
        <v>0</v>
      </c>
      <c r="F70" s="102" t="s">
        <v>96</v>
      </c>
      <c r="G70" s="103"/>
      <c r="H70" s="103"/>
      <c r="I70" s="103"/>
      <c r="J70" s="65"/>
      <c r="K70" s="67">
        <v>5.4219999999999997</v>
      </c>
      <c r="L70" s="68"/>
      <c r="N70" s="69"/>
      <c r="O70" s="65"/>
      <c r="P70" s="65"/>
      <c r="Q70" s="65"/>
      <c r="R70" s="65"/>
      <c r="S70" s="65"/>
      <c r="T70" s="65"/>
      <c r="U70" s="70"/>
      <c r="AN70" s="71" t="s">
        <v>95</v>
      </c>
      <c r="AO70" s="71" t="s">
        <v>25</v>
      </c>
      <c r="AP70" s="5" t="s">
        <v>92</v>
      </c>
      <c r="AQ70" s="5" t="s">
        <v>13</v>
      </c>
      <c r="AR70" s="5" t="s">
        <v>5</v>
      </c>
      <c r="AS70" s="71" t="s">
        <v>87</v>
      </c>
    </row>
    <row r="71" spans="2:59" s="1" customFormat="1" ht="31.5" customHeight="1" x14ac:dyDescent="0.3">
      <c r="B71" s="46"/>
      <c r="C71" s="47" t="s">
        <v>117</v>
      </c>
      <c r="D71" s="47" t="s">
        <v>88</v>
      </c>
      <c r="E71" s="48" t="s">
        <v>434</v>
      </c>
      <c r="F71" s="97" t="s">
        <v>435</v>
      </c>
      <c r="G71" s="97"/>
      <c r="H71" s="97"/>
      <c r="I71" s="97"/>
      <c r="J71" s="49" t="s">
        <v>99</v>
      </c>
      <c r="K71" s="50">
        <v>3.1850000000000001</v>
      </c>
      <c r="L71" s="51"/>
      <c r="N71" s="52" t="s">
        <v>0</v>
      </c>
      <c r="O71" s="14" t="s">
        <v>16</v>
      </c>
      <c r="P71" s="53">
        <v>0.20499999999999999</v>
      </c>
      <c r="Q71" s="53">
        <f>P71*K71</f>
        <v>0.65292499999999998</v>
      </c>
      <c r="R71" s="53">
        <v>0</v>
      </c>
      <c r="S71" s="53">
        <f>R71*K71</f>
        <v>0</v>
      </c>
      <c r="T71" s="53">
        <v>0</v>
      </c>
      <c r="U71" s="54">
        <f>T71*K71</f>
        <v>0</v>
      </c>
      <c r="AL71" s="8" t="s">
        <v>92</v>
      </c>
      <c r="AN71" s="8" t="s">
        <v>88</v>
      </c>
      <c r="AO71" s="8" t="s">
        <v>25</v>
      </c>
      <c r="AS71" s="8" t="s">
        <v>87</v>
      </c>
      <c r="AY71" s="55" t="e">
        <f>IF(O71="základní",#REF!,0)</f>
        <v>#REF!</v>
      </c>
      <c r="AZ71" s="55">
        <f>IF(O71="snížená",#REF!,0)</f>
        <v>0</v>
      </c>
      <c r="BA71" s="55">
        <f>IF(O71="zákl. přenesená",#REF!,0)</f>
        <v>0</v>
      </c>
      <c r="BB71" s="55">
        <f>IF(O71="sníž. přenesená",#REF!,0)</f>
        <v>0</v>
      </c>
      <c r="BC71" s="55">
        <f>IF(O71="nulová",#REF!,0)</f>
        <v>0</v>
      </c>
      <c r="BD71" s="8" t="s">
        <v>5</v>
      </c>
      <c r="BE71" s="55" t="e">
        <f>ROUND(#REF!*K71,2)</f>
        <v>#REF!</v>
      </c>
      <c r="BF71" s="8" t="s">
        <v>92</v>
      </c>
      <c r="BG71" s="8" t="s">
        <v>436</v>
      </c>
    </row>
    <row r="72" spans="2:59" s="4" customFormat="1" ht="22.5" customHeight="1" x14ac:dyDescent="0.3">
      <c r="B72" s="56"/>
      <c r="C72" s="57"/>
      <c r="D72" s="57"/>
      <c r="E72" s="58" t="s">
        <v>0</v>
      </c>
      <c r="F72" s="98" t="s">
        <v>437</v>
      </c>
      <c r="G72" s="99"/>
      <c r="H72" s="99"/>
      <c r="I72" s="99"/>
      <c r="J72" s="57"/>
      <c r="K72" s="59">
        <v>3.1850000000000001</v>
      </c>
      <c r="L72" s="60"/>
      <c r="N72" s="61"/>
      <c r="O72" s="57"/>
      <c r="P72" s="57"/>
      <c r="Q72" s="57"/>
      <c r="R72" s="57"/>
      <c r="S72" s="57"/>
      <c r="T72" s="57"/>
      <c r="U72" s="62"/>
      <c r="AN72" s="63" t="s">
        <v>95</v>
      </c>
      <c r="AO72" s="63" t="s">
        <v>25</v>
      </c>
      <c r="AP72" s="4" t="s">
        <v>25</v>
      </c>
      <c r="AQ72" s="4" t="s">
        <v>13</v>
      </c>
      <c r="AR72" s="4" t="s">
        <v>19</v>
      </c>
      <c r="AS72" s="63" t="s">
        <v>87</v>
      </c>
    </row>
    <row r="73" spans="2:59" s="4" customFormat="1" ht="22.5" customHeight="1" x14ac:dyDescent="0.3">
      <c r="B73" s="56"/>
      <c r="C73" s="57"/>
      <c r="D73" s="57"/>
      <c r="E73" s="58" t="s">
        <v>0</v>
      </c>
      <c r="F73" s="100" t="s">
        <v>0</v>
      </c>
      <c r="G73" s="101"/>
      <c r="H73" s="101"/>
      <c r="I73" s="101"/>
      <c r="J73" s="57"/>
      <c r="K73" s="59">
        <v>0</v>
      </c>
      <c r="L73" s="60"/>
      <c r="N73" s="61"/>
      <c r="O73" s="57"/>
      <c r="P73" s="57"/>
      <c r="Q73" s="57"/>
      <c r="R73" s="57"/>
      <c r="S73" s="57"/>
      <c r="T73" s="57"/>
      <c r="U73" s="62"/>
      <c r="AN73" s="63" t="s">
        <v>95</v>
      </c>
      <c r="AO73" s="63" t="s">
        <v>25</v>
      </c>
      <c r="AP73" s="4" t="s">
        <v>25</v>
      </c>
      <c r="AQ73" s="4" t="s">
        <v>13</v>
      </c>
      <c r="AR73" s="4" t="s">
        <v>19</v>
      </c>
      <c r="AS73" s="63" t="s">
        <v>87</v>
      </c>
    </row>
    <row r="74" spans="2:59" s="5" customFormat="1" ht="22.5" customHeight="1" x14ac:dyDescent="0.3">
      <c r="B74" s="64"/>
      <c r="C74" s="65"/>
      <c r="D74" s="65"/>
      <c r="E74" s="66" t="s">
        <v>0</v>
      </c>
      <c r="F74" s="102" t="s">
        <v>96</v>
      </c>
      <c r="G74" s="103"/>
      <c r="H74" s="103"/>
      <c r="I74" s="103"/>
      <c r="J74" s="65"/>
      <c r="K74" s="67">
        <v>3.1850000000000001</v>
      </c>
      <c r="L74" s="68"/>
      <c r="N74" s="69"/>
      <c r="O74" s="65"/>
      <c r="P74" s="65"/>
      <c r="Q74" s="65"/>
      <c r="R74" s="65"/>
      <c r="S74" s="65"/>
      <c r="T74" s="65"/>
      <c r="U74" s="70"/>
      <c r="AN74" s="71" t="s">
        <v>95</v>
      </c>
      <c r="AO74" s="71" t="s">
        <v>25</v>
      </c>
      <c r="AP74" s="5" t="s">
        <v>92</v>
      </c>
      <c r="AQ74" s="5" t="s">
        <v>13</v>
      </c>
      <c r="AR74" s="5" t="s">
        <v>5</v>
      </c>
      <c r="AS74" s="71" t="s">
        <v>87</v>
      </c>
    </row>
    <row r="75" spans="2:59" s="1" customFormat="1" ht="22.5" customHeight="1" x14ac:dyDescent="0.3">
      <c r="B75" s="46"/>
      <c r="C75" s="47" t="s">
        <v>132</v>
      </c>
      <c r="D75" s="47" t="s">
        <v>88</v>
      </c>
      <c r="E75" s="48" t="s">
        <v>439</v>
      </c>
      <c r="F75" s="97" t="s">
        <v>440</v>
      </c>
      <c r="G75" s="97"/>
      <c r="H75" s="97"/>
      <c r="I75" s="97"/>
      <c r="J75" s="49" t="s">
        <v>114</v>
      </c>
      <c r="K75" s="50">
        <v>9.4E-2</v>
      </c>
      <c r="L75" s="51"/>
      <c r="N75" s="52" t="s">
        <v>0</v>
      </c>
      <c r="O75" s="14" t="s">
        <v>16</v>
      </c>
      <c r="P75" s="53">
        <v>15.231</v>
      </c>
      <c r="Q75" s="53">
        <f>P75*K75</f>
        <v>1.4317139999999999</v>
      </c>
      <c r="R75" s="53">
        <v>1.0530600000000001</v>
      </c>
      <c r="S75" s="53">
        <f>R75*K75</f>
        <v>9.8987640000000016E-2</v>
      </c>
      <c r="T75" s="53">
        <v>0</v>
      </c>
      <c r="U75" s="54">
        <f>T75*K75</f>
        <v>0</v>
      </c>
      <c r="AL75" s="8" t="s">
        <v>92</v>
      </c>
      <c r="AN75" s="8" t="s">
        <v>88</v>
      </c>
      <c r="AO75" s="8" t="s">
        <v>25</v>
      </c>
      <c r="AS75" s="8" t="s">
        <v>87</v>
      </c>
      <c r="AY75" s="55" t="e">
        <f>IF(O75="základní",#REF!,0)</f>
        <v>#REF!</v>
      </c>
      <c r="AZ75" s="55">
        <f>IF(O75="snížená",#REF!,0)</f>
        <v>0</v>
      </c>
      <c r="BA75" s="55">
        <f>IF(O75="zákl. přenesená",#REF!,0)</f>
        <v>0</v>
      </c>
      <c r="BB75" s="55">
        <f>IF(O75="sníž. přenesená",#REF!,0)</f>
        <v>0</v>
      </c>
      <c r="BC75" s="55">
        <f>IF(O75="nulová",#REF!,0)</f>
        <v>0</v>
      </c>
      <c r="BD75" s="8" t="s">
        <v>5</v>
      </c>
      <c r="BE75" s="55" t="e">
        <f>ROUND(#REF!*K75,2)</f>
        <v>#REF!</v>
      </c>
      <c r="BF75" s="8" t="s">
        <v>92</v>
      </c>
      <c r="BG75" s="8" t="s">
        <v>441</v>
      </c>
    </row>
    <row r="76" spans="2:59" s="4" customFormat="1" ht="22.5" customHeight="1" x14ac:dyDescent="0.3">
      <c r="B76" s="56"/>
      <c r="C76" s="57"/>
      <c r="D76" s="57"/>
      <c r="E76" s="58" t="s">
        <v>0</v>
      </c>
      <c r="F76" s="98" t="s">
        <v>442</v>
      </c>
      <c r="G76" s="99"/>
      <c r="H76" s="99"/>
      <c r="I76" s="99"/>
      <c r="J76" s="57"/>
      <c r="K76" s="59">
        <v>9.4E-2</v>
      </c>
      <c r="L76" s="60"/>
      <c r="N76" s="61"/>
      <c r="O76" s="57"/>
      <c r="P76" s="57"/>
      <c r="Q76" s="57"/>
      <c r="R76" s="57"/>
      <c r="S76" s="57"/>
      <c r="T76" s="57"/>
      <c r="U76" s="62"/>
      <c r="AN76" s="63" t="s">
        <v>95</v>
      </c>
      <c r="AO76" s="63" t="s">
        <v>25</v>
      </c>
      <c r="AP76" s="4" t="s">
        <v>25</v>
      </c>
      <c r="AQ76" s="4" t="s">
        <v>13</v>
      </c>
      <c r="AR76" s="4" t="s">
        <v>19</v>
      </c>
      <c r="AS76" s="63" t="s">
        <v>87</v>
      </c>
    </row>
    <row r="77" spans="2:59" s="4" customFormat="1" ht="22.5" customHeight="1" x14ac:dyDescent="0.3">
      <c r="B77" s="56"/>
      <c r="C77" s="57"/>
      <c r="D77" s="57"/>
      <c r="E77" s="58" t="s">
        <v>0</v>
      </c>
      <c r="F77" s="100" t="s">
        <v>0</v>
      </c>
      <c r="G77" s="101"/>
      <c r="H77" s="101"/>
      <c r="I77" s="101"/>
      <c r="J77" s="57"/>
      <c r="K77" s="59">
        <v>0</v>
      </c>
      <c r="L77" s="60"/>
      <c r="N77" s="61"/>
      <c r="O77" s="57"/>
      <c r="P77" s="57"/>
      <c r="Q77" s="57"/>
      <c r="R77" s="57"/>
      <c r="S77" s="57"/>
      <c r="T77" s="57"/>
      <c r="U77" s="62"/>
      <c r="AN77" s="63" t="s">
        <v>95</v>
      </c>
      <c r="AO77" s="63" t="s">
        <v>25</v>
      </c>
      <c r="AP77" s="4" t="s">
        <v>25</v>
      </c>
      <c r="AQ77" s="4" t="s">
        <v>13</v>
      </c>
      <c r="AR77" s="4" t="s">
        <v>19</v>
      </c>
      <c r="AS77" s="63" t="s">
        <v>87</v>
      </c>
    </row>
    <row r="78" spans="2:59" s="5" customFormat="1" ht="22.5" customHeight="1" x14ac:dyDescent="0.3">
      <c r="B78" s="64"/>
      <c r="C78" s="65"/>
      <c r="D78" s="65"/>
      <c r="E78" s="66" t="s">
        <v>0</v>
      </c>
      <c r="F78" s="102" t="s">
        <v>96</v>
      </c>
      <c r="G78" s="103"/>
      <c r="H78" s="103"/>
      <c r="I78" s="103"/>
      <c r="J78" s="65"/>
      <c r="K78" s="67">
        <v>9.4E-2</v>
      </c>
      <c r="L78" s="68"/>
      <c r="N78" s="69"/>
      <c r="O78" s="65"/>
      <c r="P78" s="65"/>
      <c r="Q78" s="65"/>
      <c r="R78" s="65"/>
      <c r="S78" s="65"/>
      <c r="T78" s="65"/>
      <c r="U78" s="70"/>
      <c r="AN78" s="71" t="s">
        <v>95</v>
      </c>
      <c r="AO78" s="71" t="s">
        <v>25</v>
      </c>
      <c r="AP78" s="5" t="s">
        <v>92</v>
      </c>
      <c r="AQ78" s="5" t="s">
        <v>13</v>
      </c>
      <c r="AR78" s="5" t="s">
        <v>5</v>
      </c>
      <c r="AS78" s="71" t="s">
        <v>87</v>
      </c>
    </row>
    <row r="79" spans="2:59" s="3" customFormat="1" ht="29.85" customHeight="1" x14ac:dyDescent="0.3">
      <c r="B79" s="35"/>
      <c r="C79" s="36"/>
      <c r="D79" s="45" t="s">
        <v>61</v>
      </c>
      <c r="E79" s="45"/>
      <c r="F79" s="45"/>
      <c r="G79" s="45"/>
      <c r="H79" s="45"/>
      <c r="I79" s="45"/>
      <c r="J79" s="45"/>
      <c r="K79" s="45"/>
      <c r="L79" s="38"/>
      <c r="N79" s="39"/>
      <c r="O79" s="36"/>
      <c r="P79" s="36"/>
      <c r="Q79" s="40">
        <f>SUM(Q80:Q176)</f>
        <v>150.922089</v>
      </c>
      <c r="R79" s="36"/>
      <c r="S79" s="40">
        <f>SUM(S80:S176)</f>
        <v>0.61258800000000002</v>
      </c>
      <c r="T79" s="36"/>
      <c r="U79" s="41">
        <f>SUM(U80:U176)</f>
        <v>29.539021999999999</v>
      </c>
      <c r="AL79" s="42" t="s">
        <v>5</v>
      </c>
      <c r="AN79" s="43" t="s">
        <v>18</v>
      </c>
      <c r="AO79" s="43" t="s">
        <v>5</v>
      </c>
      <c r="AS79" s="42" t="s">
        <v>87</v>
      </c>
      <c r="BE79" s="44" t="e">
        <f>SUM(BE80:BE176)</f>
        <v>#REF!</v>
      </c>
    </row>
    <row r="80" spans="2:59" s="1" customFormat="1" ht="22.5" customHeight="1" x14ac:dyDescent="0.3">
      <c r="B80" s="46"/>
      <c r="C80" s="47" t="s">
        <v>137</v>
      </c>
      <c r="D80" s="47" t="s">
        <v>88</v>
      </c>
      <c r="E80" s="48" t="s">
        <v>490</v>
      </c>
      <c r="F80" s="97" t="s">
        <v>491</v>
      </c>
      <c r="G80" s="97"/>
      <c r="H80" s="97"/>
      <c r="I80" s="97"/>
      <c r="J80" s="49" t="s">
        <v>91</v>
      </c>
      <c r="K80" s="50">
        <v>1457.69</v>
      </c>
      <c r="L80" s="51"/>
      <c r="N80" s="52" t="s">
        <v>0</v>
      </c>
      <c r="O80" s="14" t="s">
        <v>16</v>
      </c>
      <c r="P80" s="53">
        <v>0.01</v>
      </c>
      <c r="Q80" s="53">
        <f>P80*K80</f>
        <v>14.5769</v>
      </c>
      <c r="R80" s="53">
        <v>0</v>
      </c>
      <c r="S80" s="53">
        <f>R80*K80</f>
        <v>0</v>
      </c>
      <c r="T80" s="53">
        <v>0</v>
      </c>
      <c r="U80" s="54">
        <f>T80*K80</f>
        <v>0</v>
      </c>
      <c r="AL80" s="8" t="s">
        <v>92</v>
      </c>
      <c r="AN80" s="8" t="s">
        <v>88</v>
      </c>
      <c r="AO80" s="8" t="s">
        <v>25</v>
      </c>
      <c r="AS80" s="8" t="s">
        <v>87</v>
      </c>
      <c r="AY80" s="55" t="e">
        <f>IF(O80="základní",#REF!,0)</f>
        <v>#REF!</v>
      </c>
      <c r="AZ80" s="55">
        <f>IF(O80="snížená",#REF!,0)</f>
        <v>0</v>
      </c>
      <c r="BA80" s="55">
        <f>IF(O80="zákl. přenesená",#REF!,0)</f>
        <v>0</v>
      </c>
      <c r="BB80" s="55">
        <f>IF(O80="sníž. přenesená",#REF!,0)</f>
        <v>0</v>
      </c>
      <c r="BC80" s="55">
        <f>IF(O80="nulová",#REF!,0)</f>
        <v>0</v>
      </c>
      <c r="BD80" s="8" t="s">
        <v>5</v>
      </c>
      <c r="BE80" s="55" t="e">
        <f>ROUND(#REF!*K80,2)</f>
        <v>#REF!</v>
      </c>
      <c r="BF80" s="8" t="s">
        <v>92</v>
      </c>
      <c r="BG80" s="8" t="s">
        <v>492</v>
      </c>
    </row>
    <row r="81" spans="2:59" s="6" customFormat="1" ht="22.5" customHeight="1" x14ac:dyDescent="0.3">
      <c r="B81" s="72"/>
      <c r="C81" s="73"/>
      <c r="D81" s="73"/>
      <c r="E81" s="74" t="s">
        <v>0</v>
      </c>
      <c r="F81" s="106" t="s">
        <v>493</v>
      </c>
      <c r="G81" s="107"/>
      <c r="H81" s="107"/>
      <c r="I81" s="107"/>
      <c r="J81" s="73"/>
      <c r="K81" s="75" t="s">
        <v>0</v>
      </c>
      <c r="L81" s="76"/>
      <c r="N81" s="77"/>
      <c r="O81" s="73"/>
      <c r="P81" s="73"/>
      <c r="Q81" s="73"/>
      <c r="R81" s="73"/>
      <c r="S81" s="73"/>
      <c r="T81" s="73"/>
      <c r="U81" s="78"/>
      <c r="AN81" s="79" t="s">
        <v>95</v>
      </c>
      <c r="AO81" s="79" t="s">
        <v>25</v>
      </c>
      <c r="AP81" s="6" t="s">
        <v>5</v>
      </c>
      <c r="AQ81" s="6" t="s">
        <v>13</v>
      </c>
      <c r="AR81" s="6" t="s">
        <v>19</v>
      </c>
      <c r="AS81" s="79" t="s">
        <v>87</v>
      </c>
    </row>
    <row r="82" spans="2:59" s="6" customFormat="1" ht="22.5" customHeight="1" x14ac:dyDescent="0.3">
      <c r="B82" s="72"/>
      <c r="C82" s="73"/>
      <c r="D82" s="73"/>
      <c r="E82" s="74" t="s">
        <v>0</v>
      </c>
      <c r="F82" s="104" t="s">
        <v>494</v>
      </c>
      <c r="G82" s="105"/>
      <c r="H82" s="105"/>
      <c r="I82" s="105"/>
      <c r="J82" s="73"/>
      <c r="K82" s="75" t="s">
        <v>0</v>
      </c>
      <c r="L82" s="76"/>
      <c r="N82" s="77"/>
      <c r="O82" s="73"/>
      <c r="P82" s="73"/>
      <c r="Q82" s="73"/>
      <c r="R82" s="73"/>
      <c r="S82" s="73"/>
      <c r="T82" s="73"/>
      <c r="U82" s="78"/>
      <c r="AN82" s="79" t="s">
        <v>95</v>
      </c>
      <c r="AO82" s="79" t="s">
        <v>25</v>
      </c>
      <c r="AP82" s="6" t="s">
        <v>5</v>
      </c>
      <c r="AQ82" s="6" t="s">
        <v>13</v>
      </c>
      <c r="AR82" s="6" t="s">
        <v>19</v>
      </c>
      <c r="AS82" s="79" t="s">
        <v>87</v>
      </c>
    </row>
    <row r="83" spans="2:59" s="4" customFormat="1" ht="22.5" customHeight="1" x14ac:dyDescent="0.3">
      <c r="B83" s="56"/>
      <c r="C83" s="57"/>
      <c r="D83" s="57"/>
      <c r="E83" s="58" t="s">
        <v>0</v>
      </c>
      <c r="F83" s="100" t="s">
        <v>495</v>
      </c>
      <c r="G83" s="101"/>
      <c r="H83" s="101"/>
      <c r="I83" s="101"/>
      <c r="J83" s="57"/>
      <c r="K83" s="59">
        <v>657.8</v>
      </c>
      <c r="L83" s="60"/>
      <c r="N83" s="61"/>
      <c r="O83" s="57"/>
      <c r="P83" s="57"/>
      <c r="Q83" s="57"/>
      <c r="R83" s="57"/>
      <c r="S83" s="57"/>
      <c r="T83" s="57"/>
      <c r="U83" s="62"/>
      <c r="AN83" s="63" t="s">
        <v>95</v>
      </c>
      <c r="AO83" s="63" t="s">
        <v>25</v>
      </c>
      <c r="AP83" s="4" t="s">
        <v>25</v>
      </c>
      <c r="AQ83" s="4" t="s">
        <v>13</v>
      </c>
      <c r="AR83" s="4" t="s">
        <v>19</v>
      </c>
      <c r="AS83" s="63" t="s">
        <v>87</v>
      </c>
    </row>
    <row r="84" spans="2:59" s="4" customFormat="1" ht="22.5" customHeight="1" x14ac:dyDescent="0.3">
      <c r="B84" s="56"/>
      <c r="C84" s="57"/>
      <c r="D84" s="57"/>
      <c r="E84" s="58" t="s">
        <v>0</v>
      </c>
      <c r="F84" s="100" t="s">
        <v>0</v>
      </c>
      <c r="G84" s="101"/>
      <c r="H84" s="101"/>
      <c r="I84" s="101"/>
      <c r="J84" s="57"/>
      <c r="K84" s="59">
        <v>0</v>
      </c>
      <c r="L84" s="60"/>
      <c r="N84" s="61"/>
      <c r="O84" s="57"/>
      <c r="P84" s="57"/>
      <c r="Q84" s="57"/>
      <c r="R84" s="57"/>
      <c r="S84" s="57"/>
      <c r="T84" s="57"/>
      <c r="U84" s="62"/>
      <c r="AN84" s="63" t="s">
        <v>95</v>
      </c>
      <c r="AO84" s="63" t="s">
        <v>25</v>
      </c>
      <c r="AP84" s="4" t="s">
        <v>25</v>
      </c>
      <c r="AQ84" s="4" t="s">
        <v>13</v>
      </c>
      <c r="AR84" s="4" t="s">
        <v>19</v>
      </c>
      <c r="AS84" s="63" t="s">
        <v>87</v>
      </c>
    </row>
    <row r="85" spans="2:59" s="6" customFormat="1" ht="22.5" customHeight="1" x14ac:dyDescent="0.3">
      <c r="B85" s="72"/>
      <c r="C85" s="73"/>
      <c r="D85" s="73"/>
      <c r="E85" s="74" t="s">
        <v>0</v>
      </c>
      <c r="F85" s="104" t="s">
        <v>496</v>
      </c>
      <c r="G85" s="105"/>
      <c r="H85" s="105"/>
      <c r="I85" s="105"/>
      <c r="J85" s="73"/>
      <c r="K85" s="75" t="s">
        <v>0</v>
      </c>
      <c r="L85" s="76"/>
      <c r="N85" s="77"/>
      <c r="O85" s="73"/>
      <c r="P85" s="73"/>
      <c r="Q85" s="73"/>
      <c r="R85" s="73"/>
      <c r="S85" s="73"/>
      <c r="T85" s="73"/>
      <c r="U85" s="78"/>
      <c r="AN85" s="79" t="s">
        <v>95</v>
      </c>
      <c r="AO85" s="79" t="s">
        <v>25</v>
      </c>
      <c r="AP85" s="6" t="s">
        <v>5</v>
      </c>
      <c r="AQ85" s="6" t="s">
        <v>13</v>
      </c>
      <c r="AR85" s="6" t="s">
        <v>19</v>
      </c>
      <c r="AS85" s="79" t="s">
        <v>87</v>
      </c>
    </row>
    <row r="86" spans="2:59" s="4" customFormat="1" ht="22.5" customHeight="1" x14ac:dyDescent="0.3">
      <c r="B86" s="56"/>
      <c r="C86" s="57"/>
      <c r="D86" s="57"/>
      <c r="E86" s="58" t="s">
        <v>0</v>
      </c>
      <c r="F86" s="100" t="s">
        <v>497</v>
      </c>
      <c r="G86" s="101"/>
      <c r="H86" s="101"/>
      <c r="I86" s="101"/>
      <c r="J86" s="57"/>
      <c r="K86" s="59">
        <v>687.12</v>
      </c>
      <c r="L86" s="60"/>
      <c r="N86" s="61"/>
      <c r="O86" s="57"/>
      <c r="P86" s="57"/>
      <c r="Q86" s="57"/>
      <c r="R86" s="57"/>
      <c r="S86" s="57"/>
      <c r="T86" s="57"/>
      <c r="U86" s="62"/>
      <c r="AN86" s="63" t="s">
        <v>95</v>
      </c>
      <c r="AO86" s="63" t="s">
        <v>25</v>
      </c>
      <c r="AP86" s="4" t="s">
        <v>25</v>
      </c>
      <c r="AQ86" s="4" t="s">
        <v>13</v>
      </c>
      <c r="AR86" s="4" t="s">
        <v>19</v>
      </c>
      <c r="AS86" s="63" t="s">
        <v>87</v>
      </c>
    </row>
    <row r="87" spans="2:59" s="4" customFormat="1" ht="22.5" customHeight="1" x14ac:dyDescent="0.3">
      <c r="B87" s="56"/>
      <c r="C87" s="57"/>
      <c r="D87" s="57"/>
      <c r="E87" s="58" t="s">
        <v>0</v>
      </c>
      <c r="F87" s="100" t="s">
        <v>0</v>
      </c>
      <c r="G87" s="101"/>
      <c r="H87" s="101"/>
      <c r="I87" s="101"/>
      <c r="J87" s="57"/>
      <c r="K87" s="59">
        <v>0</v>
      </c>
      <c r="L87" s="60"/>
      <c r="N87" s="61"/>
      <c r="O87" s="57"/>
      <c r="P87" s="57"/>
      <c r="Q87" s="57"/>
      <c r="R87" s="57"/>
      <c r="S87" s="57"/>
      <c r="T87" s="57"/>
      <c r="U87" s="62"/>
      <c r="AN87" s="63" t="s">
        <v>95</v>
      </c>
      <c r="AO87" s="63" t="s">
        <v>25</v>
      </c>
      <c r="AP87" s="4" t="s">
        <v>25</v>
      </c>
      <c r="AQ87" s="4" t="s">
        <v>13</v>
      </c>
      <c r="AR87" s="4" t="s">
        <v>19</v>
      </c>
      <c r="AS87" s="63" t="s">
        <v>87</v>
      </c>
    </row>
    <row r="88" spans="2:59" s="6" customFormat="1" ht="22.5" customHeight="1" x14ac:dyDescent="0.3">
      <c r="B88" s="72"/>
      <c r="C88" s="73"/>
      <c r="D88" s="73"/>
      <c r="E88" s="74" t="s">
        <v>0</v>
      </c>
      <c r="F88" s="104" t="s">
        <v>498</v>
      </c>
      <c r="G88" s="105"/>
      <c r="H88" s="105"/>
      <c r="I88" s="105"/>
      <c r="J88" s="73"/>
      <c r="K88" s="75" t="s">
        <v>0</v>
      </c>
      <c r="L88" s="76"/>
      <c r="N88" s="77"/>
      <c r="O88" s="73"/>
      <c r="P88" s="73"/>
      <c r="Q88" s="73"/>
      <c r="R88" s="73"/>
      <c r="S88" s="73"/>
      <c r="T88" s="73"/>
      <c r="U88" s="78"/>
      <c r="AN88" s="79" t="s">
        <v>95</v>
      </c>
      <c r="AO88" s="79" t="s">
        <v>25</v>
      </c>
      <c r="AP88" s="6" t="s">
        <v>5</v>
      </c>
      <c r="AQ88" s="6" t="s">
        <v>13</v>
      </c>
      <c r="AR88" s="6" t="s">
        <v>19</v>
      </c>
      <c r="AS88" s="79" t="s">
        <v>87</v>
      </c>
    </row>
    <row r="89" spans="2:59" s="4" customFormat="1" ht="22.5" customHeight="1" x14ac:dyDescent="0.3">
      <c r="B89" s="56"/>
      <c r="C89" s="57"/>
      <c r="D89" s="57"/>
      <c r="E89" s="58" t="s">
        <v>0</v>
      </c>
      <c r="F89" s="100" t="s">
        <v>499</v>
      </c>
      <c r="G89" s="101"/>
      <c r="H89" s="101"/>
      <c r="I89" s="101"/>
      <c r="J89" s="57"/>
      <c r="K89" s="59">
        <v>112.77</v>
      </c>
      <c r="L89" s="60"/>
      <c r="N89" s="61"/>
      <c r="O89" s="57"/>
      <c r="P89" s="57"/>
      <c r="Q89" s="57"/>
      <c r="R89" s="57"/>
      <c r="S89" s="57"/>
      <c r="T89" s="57"/>
      <c r="U89" s="62"/>
      <c r="AN89" s="63" t="s">
        <v>95</v>
      </c>
      <c r="AO89" s="63" t="s">
        <v>25</v>
      </c>
      <c r="AP89" s="4" t="s">
        <v>25</v>
      </c>
      <c r="AQ89" s="4" t="s">
        <v>13</v>
      </c>
      <c r="AR89" s="4" t="s">
        <v>19</v>
      </c>
      <c r="AS89" s="63" t="s">
        <v>87</v>
      </c>
    </row>
    <row r="90" spans="2:59" s="4" customFormat="1" ht="22.5" customHeight="1" x14ac:dyDescent="0.3">
      <c r="B90" s="56"/>
      <c r="C90" s="57"/>
      <c r="D90" s="57"/>
      <c r="E90" s="58" t="s">
        <v>0</v>
      </c>
      <c r="F90" s="100" t="s">
        <v>0</v>
      </c>
      <c r="G90" s="101"/>
      <c r="H90" s="101"/>
      <c r="I90" s="101"/>
      <c r="J90" s="57"/>
      <c r="K90" s="59">
        <v>0</v>
      </c>
      <c r="L90" s="60"/>
      <c r="N90" s="61"/>
      <c r="O90" s="57"/>
      <c r="P90" s="57"/>
      <c r="Q90" s="57"/>
      <c r="R90" s="57"/>
      <c r="S90" s="57"/>
      <c r="T90" s="57"/>
      <c r="U90" s="62"/>
      <c r="AN90" s="63" t="s">
        <v>95</v>
      </c>
      <c r="AO90" s="63" t="s">
        <v>25</v>
      </c>
      <c r="AP90" s="4" t="s">
        <v>25</v>
      </c>
      <c r="AQ90" s="4" t="s">
        <v>13</v>
      </c>
      <c r="AR90" s="4" t="s">
        <v>19</v>
      </c>
      <c r="AS90" s="63" t="s">
        <v>87</v>
      </c>
    </row>
    <row r="91" spans="2:59" s="5" customFormat="1" ht="22.5" customHeight="1" x14ac:dyDescent="0.3">
      <c r="B91" s="64"/>
      <c r="C91" s="65"/>
      <c r="D91" s="65"/>
      <c r="E91" s="66" t="s">
        <v>0</v>
      </c>
      <c r="F91" s="102" t="s">
        <v>96</v>
      </c>
      <c r="G91" s="103"/>
      <c r="H91" s="103"/>
      <c r="I91" s="103"/>
      <c r="J91" s="65"/>
      <c r="K91" s="67">
        <v>1457.69</v>
      </c>
      <c r="L91" s="68"/>
      <c r="N91" s="69"/>
      <c r="O91" s="65"/>
      <c r="P91" s="65"/>
      <c r="Q91" s="65"/>
      <c r="R91" s="65"/>
      <c r="S91" s="65"/>
      <c r="T91" s="65"/>
      <c r="U91" s="70"/>
      <c r="AN91" s="71" t="s">
        <v>95</v>
      </c>
      <c r="AO91" s="71" t="s">
        <v>25</v>
      </c>
      <c r="AP91" s="5" t="s">
        <v>92</v>
      </c>
      <c r="AQ91" s="5" t="s">
        <v>13</v>
      </c>
      <c r="AR91" s="5" t="s">
        <v>5</v>
      </c>
      <c r="AS91" s="71" t="s">
        <v>87</v>
      </c>
    </row>
    <row r="92" spans="2:59" s="1" customFormat="1" ht="31.5" customHeight="1" x14ac:dyDescent="0.3">
      <c r="B92" s="46"/>
      <c r="C92" s="47" t="s">
        <v>141</v>
      </c>
      <c r="D92" s="47" t="s">
        <v>88</v>
      </c>
      <c r="E92" s="48" t="s">
        <v>501</v>
      </c>
      <c r="F92" s="97" t="s">
        <v>502</v>
      </c>
      <c r="G92" s="97"/>
      <c r="H92" s="97"/>
      <c r="I92" s="97"/>
      <c r="J92" s="49" t="s">
        <v>99</v>
      </c>
      <c r="K92" s="50">
        <v>3.11</v>
      </c>
      <c r="L92" s="51"/>
      <c r="N92" s="52" t="s">
        <v>0</v>
      </c>
      <c r="O92" s="14" t="s">
        <v>16</v>
      </c>
      <c r="P92" s="53">
        <v>6.4359999999999999</v>
      </c>
      <c r="Q92" s="53">
        <f>P92*K92</f>
        <v>20.01596</v>
      </c>
      <c r="R92" s="53">
        <v>0</v>
      </c>
      <c r="S92" s="53">
        <f>R92*K92</f>
        <v>0</v>
      </c>
      <c r="T92" s="53">
        <v>2</v>
      </c>
      <c r="U92" s="54">
        <f>T92*K92</f>
        <v>6.22</v>
      </c>
      <c r="AL92" s="8" t="s">
        <v>92</v>
      </c>
      <c r="AN92" s="8" t="s">
        <v>88</v>
      </c>
      <c r="AO92" s="8" t="s">
        <v>25</v>
      </c>
      <c r="AS92" s="8" t="s">
        <v>87</v>
      </c>
      <c r="AY92" s="55" t="e">
        <f>IF(O92="základní",#REF!,0)</f>
        <v>#REF!</v>
      </c>
      <c r="AZ92" s="55">
        <f>IF(O92="snížená",#REF!,0)</f>
        <v>0</v>
      </c>
      <c r="BA92" s="55">
        <f>IF(O92="zákl. přenesená",#REF!,0)</f>
        <v>0</v>
      </c>
      <c r="BB92" s="55">
        <f>IF(O92="sníž. přenesená",#REF!,0)</f>
        <v>0</v>
      </c>
      <c r="BC92" s="55">
        <f>IF(O92="nulová",#REF!,0)</f>
        <v>0</v>
      </c>
      <c r="BD92" s="8" t="s">
        <v>5</v>
      </c>
      <c r="BE92" s="55" t="e">
        <f>ROUND(#REF!*K92,2)</f>
        <v>#REF!</v>
      </c>
      <c r="BF92" s="8" t="s">
        <v>92</v>
      </c>
      <c r="BG92" s="8" t="s">
        <v>503</v>
      </c>
    </row>
    <row r="93" spans="2:59" s="4" customFormat="1" ht="22.5" customHeight="1" x14ac:dyDescent="0.3">
      <c r="B93" s="56"/>
      <c r="C93" s="57"/>
      <c r="D93" s="57"/>
      <c r="E93" s="58" t="s">
        <v>0</v>
      </c>
      <c r="F93" s="98" t="s">
        <v>430</v>
      </c>
      <c r="G93" s="99"/>
      <c r="H93" s="99"/>
      <c r="I93" s="99"/>
      <c r="J93" s="57"/>
      <c r="K93" s="59">
        <v>3.11</v>
      </c>
      <c r="L93" s="60"/>
      <c r="N93" s="61"/>
      <c r="O93" s="57"/>
      <c r="P93" s="57"/>
      <c r="Q93" s="57"/>
      <c r="R93" s="57"/>
      <c r="S93" s="57"/>
      <c r="T93" s="57"/>
      <c r="U93" s="62"/>
      <c r="AN93" s="63" t="s">
        <v>95</v>
      </c>
      <c r="AO93" s="63" t="s">
        <v>25</v>
      </c>
      <c r="AP93" s="4" t="s">
        <v>25</v>
      </c>
      <c r="AQ93" s="4" t="s">
        <v>13</v>
      </c>
      <c r="AR93" s="4" t="s">
        <v>19</v>
      </c>
      <c r="AS93" s="63" t="s">
        <v>87</v>
      </c>
    </row>
    <row r="94" spans="2:59" s="4" customFormat="1" ht="22.5" customHeight="1" x14ac:dyDescent="0.3">
      <c r="B94" s="56"/>
      <c r="C94" s="57"/>
      <c r="D94" s="57"/>
      <c r="E94" s="58" t="s">
        <v>0</v>
      </c>
      <c r="F94" s="100" t="s">
        <v>0</v>
      </c>
      <c r="G94" s="101"/>
      <c r="H94" s="101"/>
      <c r="I94" s="101"/>
      <c r="J94" s="57"/>
      <c r="K94" s="59">
        <v>0</v>
      </c>
      <c r="L94" s="60"/>
      <c r="N94" s="61"/>
      <c r="O94" s="57"/>
      <c r="P94" s="57"/>
      <c r="Q94" s="57"/>
      <c r="R94" s="57"/>
      <c r="S94" s="57"/>
      <c r="T94" s="57"/>
      <c r="U94" s="62"/>
      <c r="AN94" s="63" t="s">
        <v>95</v>
      </c>
      <c r="AO94" s="63" t="s">
        <v>25</v>
      </c>
      <c r="AP94" s="4" t="s">
        <v>25</v>
      </c>
      <c r="AQ94" s="4" t="s">
        <v>13</v>
      </c>
      <c r="AR94" s="4" t="s">
        <v>19</v>
      </c>
      <c r="AS94" s="63" t="s">
        <v>87</v>
      </c>
    </row>
    <row r="95" spans="2:59" s="5" customFormat="1" ht="22.5" customHeight="1" x14ac:dyDescent="0.3">
      <c r="B95" s="64"/>
      <c r="C95" s="65"/>
      <c r="D95" s="65"/>
      <c r="E95" s="66" t="s">
        <v>0</v>
      </c>
      <c r="F95" s="102" t="s">
        <v>96</v>
      </c>
      <c r="G95" s="103"/>
      <c r="H95" s="103"/>
      <c r="I95" s="103"/>
      <c r="J95" s="65"/>
      <c r="K95" s="67">
        <v>3.11</v>
      </c>
      <c r="L95" s="68"/>
      <c r="N95" s="69"/>
      <c r="O95" s="65"/>
      <c r="P95" s="65"/>
      <c r="Q95" s="65"/>
      <c r="R95" s="65"/>
      <c r="S95" s="65"/>
      <c r="T95" s="65"/>
      <c r="U95" s="70"/>
      <c r="AN95" s="71" t="s">
        <v>95</v>
      </c>
      <c r="AO95" s="71" t="s">
        <v>25</v>
      </c>
      <c r="AP95" s="5" t="s">
        <v>92</v>
      </c>
      <c r="AQ95" s="5" t="s">
        <v>13</v>
      </c>
      <c r="AR95" s="5" t="s">
        <v>5</v>
      </c>
      <c r="AS95" s="71" t="s">
        <v>87</v>
      </c>
    </row>
    <row r="96" spans="2:59" s="1" customFormat="1" ht="31.5" customHeight="1" x14ac:dyDescent="0.3">
      <c r="B96" s="46"/>
      <c r="C96" s="47" t="s">
        <v>9</v>
      </c>
      <c r="D96" s="47" t="s">
        <v>88</v>
      </c>
      <c r="E96" s="48" t="s">
        <v>505</v>
      </c>
      <c r="F96" s="97" t="s">
        <v>506</v>
      </c>
      <c r="G96" s="97"/>
      <c r="H96" s="97"/>
      <c r="I96" s="97"/>
      <c r="J96" s="49" t="s">
        <v>91</v>
      </c>
      <c r="K96" s="50">
        <v>72.03</v>
      </c>
      <c r="L96" s="51"/>
      <c r="N96" s="52" t="s">
        <v>0</v>
      </c>
      <c r="O96" s="14" t="s">
        <v>16</v>
      </c>
      <c r="P96" s="53">
        <v>0.40600000000000003</v>
      </c>
      <c r="Q96" s="53">
        <f>P96*K96</f>
        <v>29.244180000000004</v>
      </c>
      <c r="R96" s="53">
        <v>0</v>
      </c>
      <c r="S96" s="53">
        <f>R96*K96</f>
        <v>0</v>
      </c>
      <c r="T96" s="53">
        <v>5.5E-2</v>
      </c>
      <c r="U96" s="54">
        <f>T96*K96</f>
        <v>3.9616500000000001</v>
      </c>
      <c r="AL96" s="8" t="s">
        <v>92</v>
      </c>
      <c r="AN96" s="8" t="s">
        <v>88</v>
      </c>
      <c r="AO96" s="8" t="s">
        <v>25</v>
      </c>
      <c r="AS96" s="8" t="s">
        <v>87</v>
      </c>
      <c r="AY96" s="55" t="e">
        <f>IF(O96="základní",#REF!,0)</f>
        <v>#REF!</v>
      </c>
      <c r="AZ96" s="55">
        <f>IF(O96="snížená",#REF!,0)</f>
        <v>0</v>
      </c>
      <c r="BA96" s="55">
        <f>IF(O96="zákl. přenesená",#REF!,0)</f>
        <v>0</v>
      </c>
      <c r="BB96" s="55">
        <f>IF(O96="sníž. přenesená",#REF!,0)</f>
        <v>0</v>
      </c>
      <c r="BC96" s="55">
        <f>IF(O96="nulová",#REF!,0)</f>
        <v>0</v>
      </c>
      <c r="BD96" s="8" t="s">
        <v>5</v>
      </c>
      <c r="BE96" s="55" t="e">
        <f>ROUND(#REF!*K96,2)</f>
        <v>#REF!</v>
      </c>
      <c r="BF96" s="8" t="s">
        <v>92</v>
      </c>
      <c r="BG96" s="8" t="s">
        <v>507</v>
      </c>
    </row>
    <row r="97" spans="2:59" s="6" customFormat="1" ht="22.5" customHeight="1" x14ac:dyDescent="0.3">
      <c r="B97" s="72"/>
      <c r="C97" s="73"/>
      <c r="D97" s="73"/>
      <c r="E97" s="74" t="s">
        <v>0</v>
      </c>
      <c r="F97" s="106" t="s">
        <v>128</v>
      </c>
      <c r="G97" s="107"/>
      <c r="H97" s="107"/>
      <c r="I97" s="107"/>
      <c r="J97" s="73"/>
      <c r="K97" s="75" t="s">
        <v>0</v>
      </c>
      <c r="L97" s="76"/>
      <c r="N97" s="77"/>
      <c r="O97" s="73"/>
      <c r="P97" s="73"/>
      <c r="Q97" s="73"/>
      <c r="R97" s="73"/>
      <c r="S97" s="73"/>
      <c r="T97" s="73"/>
      <c r="U97" s="78"/>
      <c r="AN97" s="79" t="s">
        <v>95</v>
      </c>
      <c r="AO97" s="79" t="s">
        <v>25</v>
      </c>
      <c r="AP97" s="6" t="s">
        <v>5</v>
      </c>
      <c r="AQ97" s="6" t="s">
        <v>13</v>
      </c>
      <c r="AR97" s="6" t="s">
        <v>19</v>
      </c>
      <c r="AS97" s="79" t="s">
        <v>87</v>
      </c>
    </row>
    <row r="98" spans="2:59" s="4" customFormat="1" ht="22.5" customHeight="1" x14ac:dyDescent="0.3">
      <c r="B98" s="56"/>
      <c r="C98" s="57"/>
      <c r="D98" s="57"/>
      <c r="E98" s="58" t="s">
        <v>0</v>
      </c>
      <c r="F98" s="100" t="s">
        <v>508</v>
      </c>
      <c r="G98" s="101"/>
      <c r="H98" s="101"/>
      <c r="I98" s="101"/>
      <c r="J98" s="57"/>
      <c r="K98" s="59">
        <v>41.98</v>
      </c>
      <c r="L98" s="60"/>
      <c r="N98" s="61"/>
      <c r="O98" s="57"/>
      <c r="P98" s="57"/>
      <c r="Q98" s="57"/>
      <c r="R98" s="57"/>
      <c r="S98" s="57"/>
      <c r="T98" s="57"/>
      <c r="U98" s="62"/>
      <c r="AN98" s="63" t="s">
        <v>95</v>
      </c>
      <c r="AO98" s="63" t="s">
        <v>25</v>
      </c>
      <c r="AP98" s="4" t="s">
        <v>25</v>
      </c>
      <c r="AQ98" s="4" t="s">
        <v>13</v>
      </c>
      <c r="AR98" s="4" t="s">
        <v>19</v>
      </c>
      <c r="AS98" s="63" t="s">
        <v>87</v>
      </c>
    </row>
    <row r="99" spans="2:59" s="4" customFormat="1" ht="22.5" customHeight="1" x14ac:dyDescent="0.3">
      <c r="B99" s="56"/>
      <c r="C99" s="57"/>
      <c r="D99" s="57"/>
      <c r="E99" s="58" t="s">
        <v>0</v>
      </c>
      <c r="F99" s="100" t="s">
        <v>509</v>
      </c>
      <c r="G99" s="101"/>
      <c r="H99" s="101"/>
      <c r="I99" s="101"/>
      <c r="J99" s="57"/>
      <c r="K99" s="59">
        <v>30.05</v>
      </c>
      <c r="L99" s="60"/>
      <c r="N99" s="61"/>
      <c r="O99" s="57"/>
      <c r="P99" s="57"/>
      <c r="Q99" s="57"/>
      <c r="R99" s="57"/>
      <c r="S99" s="57"/>
      <c r="T99" s="57"/>
      <c r="U99" s="62"/>
      <c r="AN99" s="63" t="s">
        <v>95</v>
      </c>
      <c r="AO99" s="63" t="s">
        <v>25</v>
      </c>
      <c r="AP99" s="4" t="s">
        <v>25</v>
      </c>
      <c r="AQ99" s="4" t="s">
        <v>13</v>
      </c>
      <c r="AR99" s="4" t="s">
        <v>19</v>
      </c>
      <c r="AS99" s="63" t="s">
        <v>87</v>
      </c>
    </row>
    <row r="100" spans="2:59" s="4" customFormat="1" ht="22.5" customHeight="1" x14ac:dyDescent="0.3">
      <c r="B100" s="56"/>
      <c r="C100" s="57"/>
      <c r="D100" s="57"/>
      <c r="E100" s="58" t="s">
        <v>0</v>
      </c>
      <c r="F100" s="100" t="s">
        <v>0</v>
      </c>
      <c r="G100" s="101"/>
      <c r="H100" s="101"/>
      <c r="I100" s="101"/>
      <c r="J100" s="57"/>
      <c r="K100" s="59">
        <v>0</v>
      </c>
      <c r="L100" s="60"/>
      <c r="N100" s="61"/>
      <c r="O100" s="57"/>
      <c r="P100" s="57"/>
      <c r="Q100" s="57"/>
      <c r="R100" s="57"/>
      <c r="S100" s="57"/>
      <c r="T100" s="57"/>
      <c r="U100" s="62"/>
      <c r="AN100" s="63" t="s">
        <v>95</v>
      </c>
      <c r="AO100" s="63" t="s">
        <v>25</v>
      </c>
      <c r="AP100" s="4" t="s">
        <v>25</v>
      </c>
      <c r="AQ100" s="4" t="s">
        <v>13</v>
      </c>
      <c r="AR100" s="4" t="s">
        <v>19</v>
      </c>
      <c r="AS100" s="63" t="s">
        <v>87</v>
      </c>
    </row>
    <row r="101" spans="2:59" s="5" customFormat="1" ht="22.5" customHeight="1" x14ac:dyDescent="0.3">
      <c r="B101" s="64"/>
      <c r="C101" s="65"/>
      <c r="D101" s="65"/>
      <c r="E101" s="66" t="s">
        <v>0</v>
      </c>
      <c r="F101" s="102" t="s">
        <v>96</v>
      </c>
      <c r="G101" s="103"/>
      <c r="H101" s="103"/>
      <c r="I101" s="103"/>
      <c r="J101" s="65"/>
      <c r="K101" s="67">
        <v>72.03</v>
      </c>
      <c r="L101" s="68"/>
      <c r="N101" s="69"/>
      <c r="O101" s="65"/>
      <c r="P101" s="65"/>
      <c r="Q101" s="65"/>
      <c r="R101" s="65"/>
      <c r="S101" s="65"/>
      <c r="T101" s="65"/>
      <c r="U101" s="70"/>
      <c r="AN101" s="71" t="s">
        <v>95</v>
      </c>
      <c r="AO101" s="71" t="s">
        <v>25</v>
      </c>
      <c r="AP101" s="5" t="s">
        <v>92</v>
      </c>
      <c r="AQ101" s="5" t="s">
        <v>13</v>
      </c>
      <c r="AR101" s="5" t="s">
        <v>5</v>
      </c>
      <c r="AS101" s="71" t="s">
        <v>87</v>
      </c>
    </row>
    <row r="102" spans="2:59" s="1" customFormat="1" ht="31.5" customHeight="1" x14ac:dyDescent="0.3">
      <c r="B102" s="46"/>
      <c r="C102" s="47" t="s">
        <v>149</v>
      </c>
      <c r="D102" s="47" t="s">
        <v>88</v>
      </c>
      <c r="E102" s="48" t="s">
        <v>511</v>
      </c>
      <c r="F102" s="97" t="s">
        <v>512</v>
      </c>
      <c r="G102" s="97"/>
      <c r="H102" s="97"/>
      <c r="I102" s="97"/>
      <c r="J102" s="49" t="s">
        <v>91</v>
      </c>
      <c r="K102" s="50">
        <v>19</v>
      </c>
      <c r="L102" s="51"/>
      <c r="N102" s="52" t="s">
        <v>0</v>
      </c>
      <c r="O102" s="14" t="s">
        <v>16</v>
      </c>
      <c r="P102" s="53">
        <v>0.36199999999999999</v>
      </c>
      <c r="Q102" s="53">
        <f>P102*K102</f>
        <v>6.8780000000000001</v>
      </c>
      <c r="R102" s="53">
        <v>0</v>
      </c>
      <c r="S102" s="53">
        <f>R102*K102</f>
        <v>0</v>
      </c>
      <c r="T102" s="53">
        <v>3.4000000000000002E-2</v>
      </c>
      <c r="U102" s="54">
        <f>T102*K102</f>
        <v>0.64600000000000002</v>
      </c>
      <c r="AL102" s="8" t="s">
        <v>92</v>
      </c>
      <c r="AN102" s="8" t="s">
        <v>88</v>
      </c>
      <c r="AO102" s="8" t="s">
        <v>25</v>
      </c>
      <c r="AS102" s="8" t="s">
        <v>87</v>
      </c>
      <c r="AY102" s="55" t="e">
        <f>IF(O102="základní",#REF!,0)</f>
        <v>#REF!</v>
      </c>
      <c r="AZ102" s="55">
        <f>IF(O102="snížená",#REF!,0)</f>
        <v>0</v>
      </c>
      <c r="BA102" s="55">
        <f>IF(O102="zákl. přenesená",#REF!,0)</f>
        <v>0</v>
      </c>
      <c r="BB102" s="55">
        <f>IF(O102="sníž. přenesená",#REF!,0)</f>
        <v>0</v>
      </c>
      <c r="BC102" s="55">
        <f>IF(O102="nulová",#REF!,0)</f>
        <v>0</v>
      </c>
      <c r="BD102" s="8" t="s">
        <v>5</v>
      </c>
      <c r="BE102" s="55" t="e">
        <f>ROUND(#REF!*K102,2)</f>
        <v>#REF!</v>
      </c>
      <c r="BF102" s="8" t="s">
        <v>92</v>
      </c>
      <c r="BG102" s="8" t="s">
        <v>513</v>
      </c>
    </row>
    <row r="103" spans="2:59" s="6" customFormat="1" ht="22.5" customHeight="1" x14ac:dyDescent="0.3">
      <c r="B103" s="72"/>
      <c r="C103" s="73"/>
      <c r="D103" s="73"/>
      <c r="E103" s="74" t="s">
        <v>0</v>
      </c>
      <c r="F103" s="106" t="s">
        <v>126</v>
      </c>
      <c r="G103" s="107"/>
      <c r="H103" s="107"/>
      <c r="I103" s="107"/>
      <c r="J103" s="73"/>
      <c r="K103" s="75" t="s">
        <v>0</v>
      </c>
      <c r="L103" s="76"/>
      <c r="N103" s="77"/>
      <c r="O103" s="73"/>
      <c r="P103" s="73"/>
      <c r="Q103" s="73"/>
      <c r="R103" s="73"/>
      <c r="S103" s="73"/>
      <c r="T103" s="73"/>
      <c r="U103" s="78"/>
      <c r="AN103" s="79" t="s">
        <v>95</v>
      </c>
      <c r="AO103" s="79" t="s">
        <v>25</v>
      </c>
      <c r="AP103" s="6" t="s">
        <v>5</v>
      </c>
      <c r="AQ103" s="6" t="s">
        <v>13</v>
      </c>
      <c r="AR103" s="6" t="s">
        <v>19</v>
      </c>
      <c r="AS103" s="79" t="s">
        <v>87</v>
      </c>
    </row>
    <row r="104" spans="2:59" s="4" customFormat="1" ht="22.5" customHeight="1" x14ac:dyDescent="0.3">
      <c r="B104" s="56"/>
      <c r="C104" s="57"/>
      <c r="D104" s="57"/>
      <c r="E104" s="58" t="s">
        <v>0</v>
      </c>
      <c r="F104" s="100" t="s">
        <v>514</v>
      </c>
      <c r="G104" s="101"/>
      <c r="H104" s="101"/>
      <c r="I104" s="101"/>
      <c r="J104" s="57"/>
      <c r="K104" s="59">
        <v>19</v>
      </c>
      <c r="L104" s="60"/>
      <c r="N104" s="61"/>
      <c r="O104" s="57"/>
      <c r="P104" s="57"/>
      <c r="Q104" s="57"/>
      <c r="R104" s="57"/>
      <c r="S104" s="57"/>
      <c r="T104" s="57"/>
      <c r="U104" s="62"/>
      <c r="AN104" s="63" t="s">
        <v>95</v>
      </c>
      <c r="AO104" s="63" t="s">
        <v>25</v>
      </c>
      <c r="AP104" s="4" t="s">
        <v>25</v>
      </c>
      <c r="AQ104" s="4" t="s">
        <v>13</v>
      </c>
      <c r="AR104" s="4" t="s">
        <v>19</v>
      </c>
      <c r="AS104" s="63" t="s">
        <v>87</v>
      </c>
    </row>
    <row r="105" spans="2:59" s="4" customFormat="1" ht="22.5" customHeight="1" x14ac:dyDescent="0.3">
      <c r="B105" s="56"/>
      <c r="C105" s="57"/>
      <c r="D105" s="57"/>
      <c r="E105" s="58" t="s">
        <v>0</v>
      </c>
      <c r="F105" s="100" t="s">
        <v>0</v>
      </c>
      <c r="G105" s="101"/>
      <c r="H105" s="101"/>
      <c r="I105" s="101"/>
      <c r="J105" s="57"/>
      <c r="K105" s="59">
        <v>0</v>
      </c>
      <c r="L105" s="60"/>
      <c r="N105" s="61"/>
      <c r="O105" s="57"/>
      <c r="P105" s="57"/>
      <c r="Q105" s="57"/>
      <c r="R105" s="57"/>
      <c r="S105" s="57"/>
      <c r="T105" s="57"/>
      <c r="U105" s="62"/>
      <c r="AN105" s="63" t="s">
        <v>95</v>
      </c>
      <c r="AO105" s="63" t="s">
        <v>25</v>
      </c>
      <c r="AP105" s="4" t="s">
        <v>25</v>
      </c>
      <c r="AQ105" s="4" t="s">
        <v>13</v>
      </c>
      <c r="AR105" s="4" t="s">
        <v>19</v>
      </c>
      <c r="AS105" s="63" t="s">
        <v>87</v>
      </c>
    </row>
    <row r="106" spans="2:59" s="5" customFormat="1" ht="22.5" customHeight="1" x14ac:dyDescent="0.3">
      <c r="B106" s="64"/>
      <c r="C106" s="65"/>
      <c r="D106" s="65"/>
      <c r="E106" s="66" t="s">
        <v>0</v>
      </c>
      <c r="F106" s="102" t="s">
        <v>96</v>
      </c>
      <c r="G106" s="103"/>
      <c r="H106" s="103"/>
      <c r="I106" s="103"/>
      <c r="J106" s="65"/>
      <c r="K106" s="67">
        <v>19</v>
      </c>
      <c r="L106" s="68"/>
      <c r="N106" s="69"/>
      <c r="O106" s="65"/>
      <c r="P106" s="65"/>
      <c r="Q106" s="65"/>
      <c r="R106" s="65"/>
      <c r="S106" s="65"/>
      <c r="T106" s="65"/>
      <c r="U106" s="70"/>
      <c r="AN106" s="71" t="s">
        <v>95</v>
      </c>
      <c r="AO106" s="71" t="s">
        <v>25</v>
      </c>
      <c r="AP106" s="5" t="s">
        <v>92</v>
      </c>
      <c r="AQ106" s="5" t="s">
        <v>13</v>
      </c>
      <c r="AR106" s="5" t="s">
        <v>5</v>
      </c>
      <c r="AS106" s="71" t="s">
        <v>87</v>
      </c>
    </row>
    <row r="107" spans="2:59" s="1" customFormat="1" ht="22.5" customHeight="1" x14ac:dyDescent="0.3">
      <c r="B107" s="46"/>
      <c r="C107" s="47" t="s">
        <v>154</v>
      </c>
      <c r="D107" s="47" t="s">
        <v>88</v>
      </c>
      <c r="E107" s="48" t="s">
        <v>516</v>
      </c>
      <c r="F107" s="97" t="s">
        <v>517</v>
      </c>
      <c r="G107" s="97"/>
      <c r="H107" s="97"/>
      <c r="I107" s="97"/>
      <c r="J107" s="49" t="s">
        <v>91</v>
      </c>
      <c r="K107" s="50">
        <v>3.52</v>
      </c>
      <c r="L107" s="51"/>
      <c r="N107" s="52" t="s">
        <v>0</v>
      </c>
      <c r="O107" s="14" t="s">
        <v>16</v>
      </c>
      <c r="P107" s="53">
        <v>0.93899999999999995</v>
      </c>
      <c r="Q107" s="53">
        <f>P107*K107</f>
        <v>3.3052799999999998</v>
      </c>
      <c r="R107" s="53">
        <v>0</v>
      </c>
      <c r="S107" s="53">
        <f>R107*K107</f>
        <v>0</v>
      </c>
      <c r="T107" s="53">
        <v>7.5999999999999998E-2</v>
      </c>
      <c r="U107" s="54">
        <f>T107*K107</f>
        <v>0.26751999999999998</v>
      </c>
      <c r="AL107" s="8" t="s">
        <v>92</v>
      </c>
      <c r="AN107" s="8" t="s">
        <v>88</v>
      </c>
      <c r="AO107" s="8" t="s">
        <v>25</v>
      </c>
      <c r="AS107" s="8" t="s">
        <v>87</v>
      </c>
      <c r="AY107" s="55" t="e">
        <f>IF(O107="základní",#REF!,0)</f>
        <v>#REF!</v>
      </c>
      <c r="AZ107" s="55">
        <f>IF(O107="snížená",#REF!,0)</f>
        <v>0</v>
      </c>
      <c r="BA107" s="55">
        <f>IF(O107="zákl. přenesená",#REF!,0)</f>
        <v>0</v>
      </c>
      <c r="BB107" s="55">
        <f>IF(O107="sníž. přenesená",#REF!,0)</f>
        <v>0</v>
      </c>
      <c r="BC107" s="55">
        <f>IF(O107="nulová",#REF!,0)</f>
        <v>0</v>
      </c>
      <c r="BD107" s="8" t="s">
        <v>5</v>
      </c>
      <c r="BE107" s="55" t="e">
        <f>ROUND(#REF!*K107,2)</f>
        <v>#REF!</v>
      </c>
      <c r="BF107" s="8" t="s">
        <v>92</v>
      </c>
      <c r="BG107" s="8" t="s">
        <v>518</v>
      </c>
    </row>
    <row r="108" spans="2:59" s="6" customFormat="1" ht="22.5" customHeight="1" x14ac:dyDescent="0.3">
      <c r="B108" s="72"/>
      <c r="C108" s="73"/>
      <c r="D108" s="73"/>
      <c r="E108" s="74" t="s">
        <v>0</v>
      </c>
      <c r="F108" s="106" t="s">
        <v>126</v>
      </c>
      <c r="G108" s="107"/>
      <c r="H108" s="107"/>
      <c r="I108" s="107"/>
      <c r="J108" s="73"/>
      <c r="K108" s="75" t="s">
        <v>0</v>
      </c>
      <c r="L108" s="76"/>
      <c r="N108" s="77"/>
      <c r="O108" s="73"/>
      <c r="P108" s="73"/>
      <c r="Q108" s="73"/>
      <c r="R108" s="73"/>
      <c r="S108" s="73"/>
      <c r="T108" s="73"/>
      <c r="U108" s="78"/>
      <c r="AN108" s="79" t="s">
        <v>95</v>
      </c>
      <c r="AO108" s="79" t="s">
        <v>25</v>
      </c>
      <c r="AP108" s="6" t="s">
        <v>5</v>
      </c>
      <c r="AQ108" s="6" t="s">
        <v>13</v>
      </c>
      <c r="AR108" s="6" t="s">
        <v>19</v>
      </c>
      <c r="AS108" s="79" t="s">
        <v>87</v>
      </c>
    </row>
    <row r="109" spans="2:59" s="4" customFormat="1" ht="22.5" customHeight="1" x14ac:dyDescent="0.3">
      <c r="B109" s="56"/>
      <c r="C109" s="57"/>
      <c r="D109" s="57"/>
      <c r="E109" s="58" t="s">
        <v>0</v>
      </c>
      <c r="F109" s="100" t="s">
        <v>414</v>
      </c>
      <c r="G109" s="101"/>
      <c r="H109" s="101"/>
      <c r="I109" s="101"/>
      <c r="J109" s="57"/>
      <c r="K109" s="59">
        <v>3.52</v>
      </c>
      <c r="L109" s="60"/>
      <c r="N109" s="61"/>
      <c r="O109" s="57"/>
      <c r="P109" s="57"/>
      <c r="Q109" s="57"/>
      <c r="R109" s="57"/>
      <c r="S109" s="57"/>
      <c r="T109" s="57"/>
      <c r="U109" s="62"/>
      <c r="AN109" s="63" t="s">
        <v>95</v>
      </c>
      <c r="AO109" s="63" t="s">
        <v>25</v>
      </c>
      <c r="AP109" s="4" t="s">
        <v>25</v>
      </c>
      <c r="AQ109" s="4" t="s">
        <v>13</v>
      </c>
      <c r="AR109" s="4" t="s">
        <v>19</v>
      </c>
      <c r="AS109" s="63" t="s">
        <v>87</v>
      </c>
    </row>
    <row r="110" spans="2:59" s="4" customFormat="1" ht="22.5" customHeight="1" x14ac:dyDescent="0.3">
      <c r="B110" s="56"/>
      <c r="C110" s="57"/>
      <c r="D110" s="57"/>
      <c r="E110" s="58" t="s">
        <v>0</v>
      </c>
      <c r="F110" s="100" t="s">
        <v>0</v>
      </c>
      <c r="G110" s="101"/>
      <c r="H110" s="101"/>
      <c r="I110" s="101"/>
      <c r="J110" s="57"/>
      <c r="K110" s="59">
        <v>0</v>
      </c>
      <c r="L110" s="60"/>
      <c r="N110" s="61"/>
      <c r="O110" s="57"/>
      <c r="P110" s="57"/>
      <c r="Q110" s="57"/>
      <c r="R110" s="57"/>
      <c r="S110" s="57"/>
      <c r="T110" s="57"/>
      <c r="U110" s="62"/>
      <c r="AN110" s="63" t="s">
        <v>95</v>
      </c>
      <c r="AO110" s="63" t="s">
        <v>25</v>
      </c>
      <c r="AP110" s="4" t="s">
        <v>25</v>
      </c>
      <c r="AQ110" s="4" t="s">
        <v>13</v>
      </c>
      <c r="AR110" s="4" t="s">
        <v>19</v>
      </c>
      <c r="AS110" s="63" t="s">
        <v>87</v>
      </c>
    </row>
    <row r="111" spans="2:59" s="5" customFormat="1" ht="22.5" customHeight="1" x14ac:dyDescent="0.3">
      <c r="B111" s="64"/>
      <c r="C111" s="65"/>
      <c r="D111" s="65"/>
      <c r="E111" s="66" t="s">
        <v>0</v>
      </c>
      <c r="F111" s="102" t="s">
        <v>96</v>
      </c>
      <c r="G111" s="103"/>
      <c r="H111" s="103"/>
      <c r="I111" s="103"/>
      <c r="J111" s="65"/>
      <c r="K111" s="67">
        <v>3.52</v>
      </c>
      <c r="L111" s="68"/>
      <c r="N111" s="69"/>
      <c r="O111" s="65"/>
      <c r="P111" s="65"/>
      <c r="Q111" s="65"/>
      <c r="R111" s="65"/>
      <c r="S111" s="65"/>
      <c r="T111" s="65"/>
      <c r="U111" s="70"/>
      <c r="AN111" s="71" t="s">
        <v>95</v>
      </c>
      <c r="AO111" s="71" t="s">
        <v>25</v>
      </c>
      <c r="AP111" s="5" t="s">
        <v>92</v>
      </c>
      <c r="AQ111" s="5" t="s">
        <v>13</v>
      </c>
      <c r="AR111" s="5" t="s">
        <v>5</v>
      </c>
      <c r="AS111" s="71" t="s">
        <v>87</v>
      </c>
    </row>
    <row r="112" spans="2:59" s="1" customFormat="1" ht="22.5" customHeight="1" x14ac:dyDescent="0.3">
      <c r="B112" s="46"/>
      <c r="C112" s="47" t="s">
        <v>160</v>
      </c>
      <c r="D112" s="47" t="s">
        <v>88</v>
      </c>
      <c r="E112" s="48" t="s">
        <v>520</v>
      </c>
      <c r="F112" s="97" t="s">
        <v>521</v>
      </c>
      <c r="G112" s="97"/>
      <c r="H112" s="97"/>
      <c r="I112" s="97"/>
      <c r="J112" s="49" t="s">
        <v>91</v>
      </c>
      <c r="K112" s="50">
        <v>37.667000000000002</v>
      </c>
      <c r="L112" s="51"/>
      <c r="N112" s="52" t="s">
        <v>0</v>
      </c>
      <c r="O112" s="14" t="s">
        <v>16</v>
      </c>
      <c r="P112" s="53">
        <v>0.34699999999999998</v>
      </c>
      <c r="Q112" s="53">
        <f>P112*K112</f>
        <v>13.070449</v>
      </c>
      <c r="R112" s="53">
        <v>0</v>
      </c>
      <c r="S112" s="53">
        <f>R112*K112</f>
        <v>0</v>
      </c>
      <c r="T112" s="53">
        <v>6.6000000000000003E-2</v>
      </c>
      <c r="U112" s="54">
        <f>T112*K112</f>
        <v>2.4860220000000002</v>
      </c>
      <c r="AL112" s="8" t="s">
        <v>92</v>
      </c>
      <c r="AN112" s="8" t="s">
        <v>88</v>
      </c>
      <c r="AO112" s="8" t="s">
        <v>25</v>
      </c>
      <c r="AS112" s="8" t="s">
        <v>87</v>
      </c>
      <c r="AY112" s="55" t="e">
        <f>IF(O112="základní",#REF!,0)</f>
        <v>#REF!</v>
      </c>
      <c r="AZ112" s="55">
        <f>IF(O112="snížená",#REF!,0)</f>
        <v>0</v>
      </c>
      <c r="BA112" s="55">
        <f>IF(O112="zákl. přenesená",#REF!,0)</f>
        <v>0</v>
      </c>
      <c r="BB112" s="55">
        <f>IF(O112="sníž. přenesená",#REF!,0)</f>
        <v>0</v>
      </c>
      <c r="BC112" s="55">
        <f>IF(O112="nulová",#REF!,0)</f>
        <v>0</v>
      </c>
      <c r="BD112" s="8" t="s">
        <v>5</v>
      </c>
      <c r="BE112" s="55" t="e">
        <f>ROUND(#REF!*K112,2)</f>
        <v>#REF!</v>
      </c>
      <c r="BF112" s="8" t="s">
        <v>92</v>
      </c>
      <c r="BG112" s="8" t="s">
        <v>522</v>
      </c>
    </row>
    <row r="113" spans="2:59" s="6" customFormat="1" ht="22.5" customHeight="1" x14ac:dyDescent="0.3">
      <c r="B113" s="72"/>
      <c r="C113" s="73"/>
      <c r="D113" s="73"/>
      <c r="E113" s="74" t="s">
        <v>0</v>
      </c>
      <c r="F113" s="106" t="s">
        <v>126</v>
      </c>
      <c r="G113" s="107"/>
      <c r="H113" s="107"/>
      <c r="I113" s="107"/>
      <c r="J113" s="73"/>
      <c r="K113" s="75" t="s">
        <v>0</v>
      </c>
      <c r="L113" s="76"/>
      <c r="N113" s="77"/>
      <c r="O113" s="73"/>
      <c r="P113" s="73"/>
      <c r="Q113" s="73"/>
      <c r="R113" s="73"/>
      <c r="S113" s="73"/>
      <c r="T113" s="73"/>
      <c r="U113" s="78"/>
      <c r="AN113" s="79" t="s">
        <v>95</v>
      </c>
      <c r="AO113" s="79" t="s">
        <v>25</v>
      </c>
      <c r="AP113" s="6" t="s">
        <v>5</v>
      </c>
      <c r="AQ113" s="6" t="s">
        <v>13</v>
      </c>
      <c r="AR113" s="6" t="s">
        <v>19</v>
      </c>
      <c r="AS113" s="79" t="s">
        <v>87</v>
      </c>
    </row>
    <row r="114" spans="2:59" s="4" customFormat="1" ht="22.5" customHeight="1" x14ac:dyDescent="0.3">
      <c r="B114" s="56"/>
      <c r="C114" s="57"/>
      <c r="D114" s="57"/>
      <c r="E114" s="58" t="s">
        <v>0</v>
      </c>
      <c r="F114" s="100" t="s">
        <v>523</v>
      </c>
      <c r="G114" s="101"/>
      <c r="H114" s="101"/>
      <c r="I114" s="101"/>
      <c r="J114" s="57"/>
      <c r="K114" s="59">
        <v>20.100000000000001</v>
      </c>
      <c r="L114" s="60"/>
      <c r="N114" s="61"/>
      <c r="O114" s="57"/>
      <c r="P114" s="57"/>
      <c r="Q114" s="57"/>
      <c r="R114" s="57"/>
      <c r="S114" s="57"/>
      <c r="T114" s="57"/>
      <c r="U114" s="62"/>
      <c r="AN114" s="63" t="s">
        <v>95</v>
      </c>
      <c r="AO114" s="63" t="s">
        <v>25</v>
      </c>
      <c r="AP114" s="4" t="s">
        <v>25</v>
      </c>
      <c r="AQ114" s="4" t="s">
        <v>13</v>
      </c>
      <c r="AR114" s="4" t="s">
        <v>19</v>
      </c>
      <c r="AS114" s="63" t="s">
        <v>87</v>
      </c>
    </row>
    <row r="115" spans="2:59" s="4" customFormat="1" ht="22.5" customHeight="1" x14ac:dyDescent="0.3">
      <c r="B115" s="56"/>
      <c r="C115" s="57"/>
      <c r="D115" s="57"/>
      <c r="E115" s="58" t="s">
        <v>0</v>
      </c>
      <c r="F115" s="100" t="s">
        <v>0</v>
      </c>
      <c r="G115" s="101"/>
      <c r="H115" s="101"/>
      <c r="I115" s="101"/>
      <c r="J115" s="57"/>
      <c r="K115" s="59">
        <v>0</v>
      </c>
      <c r="L115" s="60"/>
      <c r="N115" s="61"/>
      <c r="O115" s="57"/>
      <c r="P115" s="57"/>
      <c r="Q115" s="57"/>
      <c r="R115" s="57"/>
      <c r="S115" s="57"/>
      <c r="T115" s="57"/>
      <c r="U115" s="62"/>
      <c r="AN115" s="63" t="s">
        <v>95</v>
      </c>
      <c r="AO115" s="63" t="s">
        <v>25</v>
      </c>
      <c r="AP115" s="4" t="s">
        <v>25</v>
      </c>
      <c r="AQ115" s="4" t="s">
        <v>13</v>
      </c>
      <c r="AR115" s="4" t="s">
        <v>19</v>
      </c>
      <c r="AS115" s="63" t="s">
        <v>87</v>
      </c>
    </row>
    <row r="116" spans="2:59" s="4" customFormat="1" ht="22.5" customHeight="1" x14ac:dyDescent="0.3">
      <c r="B116" s="56"/>
      <c r="C116" s="57"/>
      <c r="D116" s="57"/>
      <c r="E116" s="58" t="s">
        <v>0</v>
      </c>
      <c r="F116" s="100" t="s">
        <v>411</v>
      </c>
      <c r="G116" s="101"/>
      <c r="H116" s="101"/>
      <c r="I116" s="101"/>
      <c r="J116" s="57"/>
      <c r="K116" s="59">
        <v>17.567</v>
      </c>
      <c r="L116" s="60"/>
      <c r="N116" s="61"/>
      <c r="O116" s="57"/>
      <c r="P116" s="57"/>
      <c r="Q116" s="57"/>
      <c r="R116" s="57"/>
      <c r="S116" s="57"/>
      <c r="T116" s="57"/>
      <c r="U116" s="62"/>
      <c r="AN116" s="63" t="s">
        <v>95</v>
      </c>
      <c r="AO116" s="63" t="s">
        <v>25</v>
      </c>
      <c r="AP116" s="4" t="s">
        <v>25</v>
      </c>
      <c r="AQ116" s="4" t="s">
        <v>13</v>
      </c>
      <c r="AR116" s="4" t="s">
        <v>19</v>
      </c>
      <c r="AS116" s="63" t="s">
        <v>87</v>
      </c>
    </row>
    <row r="117" spans="2:59" s="4" customFormat="1" ht="22.5" customHeight="1" x14ac:dyDescent="0.3">
      <c r="B117" s="56"/>
      <c r="C117" s="57"/>
      <c r="D117" s="57"/>
      <c r="E117" s="58" t="s">
        <v>0</v>
      </c>
      <c r="F117" s="100" t="s">
        <v>0</v>
      </c>
      <c r="G117" s="101"/>
      <c r="H117" s="101"/>
      <c r="I117" s="101"/>
      <c r="J117" s="57"/>
      <c r="K117" s="59">
        <v>0</v>
      </c>
      <c r="L117" s="60"/>
      <c r="N117" s="61"/>
      <c r="O117" s="57"/>
      <c r="P117" s="57"/>
      <c r="Q117" s="57"/>
      <c r="R117" s="57"/>
      <c r="S117" s="57"/>
      <c r="T117" s="57"/>
      <c r="U117" s="62"/>
      <c r="AN117" s="63" t="s">
        <v>95</v>
      </c>
      <c r="AO117" s="63" t="s">
        <v>25</v>
      </c>
      <c r="AP117" s="4" t="s">
        <v>25</v>
      </c>
      <c r="AQ117" s="4" t="s">
        <v>13</v>
      </c>
      <c r="AR117" s="4" t="s">
        <v>19</v>
      </c>
      <c r="AS117" s="63" t="s">
        <v>87</v>
      </c>
    </row>
    <row r="118" spans="2:59" s="5" customFormat="1" ht="22.5" customHeight="1" x14ac:dyDescent="0.3">
      <c r="B118" s="64"/>
      <c r="C118" s="65"/>
      <c r="D118" s="65"/>
      <c r="E118" s="66" t="s">
        <v>0</v>
      </c>
      <c r="F118" s="102" t="s">
        <v>96</v>
      </c>
      <c r="G118" s="103"/>
      <c r="H118" s="103"/>
      <c r="I118" s="103"/>
      <c r="J118" s="65"/>
      <c r="K118" s="67">
        <v>37.667000000000002</v>
      </c>
      <c r="L118" s="68"/>
      <c r="N118" s="69"/>
      <c r="O118" s="65"/>
      <c r="P118" s="65"/>
      <c r="Q118" s="65"/>
      <c r="R118" s="65"/>
      <c r="S118" s="65"/>
      <c r="T118" s="65"/>
      <c r="U118" s="70"/>
      <c r="AN118" s="71" t="s">
        <v>95</v>
      </c>
      <c r="AO118" s="71" t="s">
        <v>25</v>
      </c>
      <c r="AP118" s="5" t="s">
        <v>92</v>
      </c>
      <c r="AQ118" s="5" t="s">
        <v>13</v>
      </c>
      <c r="AR118" s="5" t="s">
        <v>5</v>
      </c>
      <c r="AS118" s="71" t="s">
        <v>87</v>
      </c>
    </row>
    <row r="119" spans="2:59" s="1" customFormat="1" ht="31.5" customHeight="1" x14ac:dyDescent="0.3">
      <c r="B119" s="46"/>
      <c r="C119" s="47" t="s">
        <v>167</v>
      </c>
      <c r="D119" s="47" t="s">
        <v>88</v>
      </c>
      <c r="E119" s="48" t="s">
        <v>525</v>
      </c>
      <c r="F119" s="97" t="s">
        <v>526</v>
      </c>
      <c r="G119" s="97"/>
      <c r="H119" s="97"/>
      <c r="I119" s="97"/>
      <c r="J119" s="49" t="s">
        <v>91</v>
      </c>
      <c r="K119" s="50">
        <v>1595.7829999999999</v>
      </c>
      <c r="L119" s="51"/>
      <c r="N119" s="52" t="s">
        <v>0</v>
      </c>
      <c r="O119" s="14" t="s">
        <v>16</v>
      </c>
      <c r="P119" s="53">
        <v>0.04</v>
      </c>
      <c r="Q119" s="53">
        <f>P119*K119</f>
        <v>63.831319999999998</v>
      </c>
      <c r="R119" s="53">
        <v>0</v>
      </c>
      <c r="S119" s="53">
        <f>R119*K119</f>
        <v>0</v>
      </c>
      <c r="T119" s="53">
        <v>0.01</v>
      </c>
      <c r="U119" s="54">
        <f>T119*K119</f>
        <v>15.95783</v>
      </c>
      <c r="AL119" s="8" t="s">
        <v>92</v>
      </c>
      <c r="AN119" s="8" t="s">
        <v>88</v>
      </c>
      <c r="AO119" s="8" t="s">
        <v>25</v>
      </c>
      <c r="AS119" s="8" t="s">
        <v>87</v>
      </c>
      <c r="AY119" s="55" t="e">
        <f>IF(O119="základní",#REF!,0)</f>
        <v>#REF!</v>
      </c>
      <c r="AZ119" s="55">
        <f>IF(O119="snížená",#REF!,0)</f>
        <v>0</v>
      </c>
      <c r="BA119" s="55">
        <f>IF(O119="zákl. přenesená",#REF!,0)</f>
        <v>0</v>
      </c>
      <c r="BB119" s="55">
        <f>IF(O119="sníž. přenesená",#REF!,0)</f>
        <v>0</v>
      </c>
      <c r="BC119" s="55">
        <f>IF(O119="nulová",#REF!,0)</f>
        <v>0</v>
      </c>
      <c r="BD119" s="8" t="s">
        <v>5</v>
      </c>
      <c r="BE119" s="55" t="e">
        <f>ROUND(#REF!*K119,2)</f>
        <v>#REF!</v>
      </c>
      <c r="BF119" s="8" t="s">
        <v>92</v>
      </c>
      <c r="BG119" s="8" t="s">
        <v>527</v>
      </c>
    </row>
    <row r="120" spans="2:59" s="4" customFormat="1" ht="22.5" customHeight="1" x14ac:dyDescent="0.3">
      <c r="B120" s="56"/>
      <c r="C120" s="57"/>
      <c r="D120" s="57"/>
      <c r="E120" s="58" t="s">
        <v>0</v>
      </c>
      <c r="F120" s="98" t="s">
        <v>32</v>
      </c>
      <c r="G120" s="99"/>
      <c r="H120" s="99"/>
      <c r="I120" s="99"/>
      <c r="J120" s="57"/>
      <c r="K120" s="59">
        <v>1290.1400000000001</v>
      </c>
      <c r="L120" s="60"/>
      <c r="N120" s="61"/>
      <c r="O120" s="57"/>
      <c r="P120" s="57"/>
      <c r="Q120" s="57"/>
      <c r="R120" s="57"/>
      <c r="S120" s="57"/>
      <c r="T120" s="57"/>
      <c r="U120" s="62"/>
      <c r="AN120" s="63" t="s">
        <v>95</v>
      </c>
      <c r="AO120" s="63" t="s">
        <v>25</v>
      </c>
      <c r="AP120" s="4" t="s">
        <v>25</v>
      </c>
      <c r="AQ120" s="4" t="s">
        <v>13</v>
      </c>
      <c r="AR120" s="4" t="s">
        <v>19</v>
      </c>
      <c r="AS120" s="63" t="s">
        <v>87</v>
      </c>
    </row>
    <row r="121" spans="2:59" s="4" customFormat="1" ht="22.5" customHeight="1" x14ac:dyDescent="0.3">
      <c r="B121" s="56"/>
      <c r="C121" s="57"/>
      <c r="D121" s="57"/>
      <c r="E121" s="58" t="s">
        <v>0</v>
      </c>
      <c r="F121" s="100" t="s">
        <v>0</v>
      </c>
      <c r="G121" s="101"/>
      <c r="H121" s="101"/>
      <c r="I121" s="101"/>
      <c r="J121" s="57"/>
      <c r="K121" s="59">
        <v>0</v>
      </c>
      <c r="L121" s="60"/>
      <c r="N121" s="61"/>
      <c r="O121" s="57"/>
      <c r="P121" s="57"/>
      <c r="Q121" s="57"/>
      <c r="R121" s="57"/>
      <c r="S121" s="57"/>
      <c r="T121" s="57"/>
      <c r="U121" s="62"/>
      <c r="AN121" s="63" t="s">
        <v>95</v>
      </c>
      <c r="AO121" s="63" t="s">
        <v>25</v>
      </c>
      <c r="AP121" s="4" t="s">
        <v>25</v>
      </c>
      <c r="AQ121" s="4" t="s">
        <v>13</v>
      </c>
      <c r="AR121" s="4" t="s">
        <v>19</v>
      </c>
      <c r="AS121" s="63" t="s">
        <v>87</v>
      </c>
    </row>
    <row r="122" spans="2:59" s="4" customFormat="1" ht="22.5" customHeight="1" x14ac:dyDescent="0.3">
      <c r="B122" s="56"/>
      <c r="C122" s="57"/>
      <c r="D122" s="57"/>
      <c r="E122" s="58" t="s">
        <v>0</v>
      </c>
      <c r="F122" s="100" t="s">
        <v>31</v>
      </c>
      <c r="G122" s="101"/>
      <c r="H122" s="101"/>
      <c r="I122" s="101"/>
      <c r="J122" s="57"/>
      <c r="K122" s="59">
        <v>54.401000000000003</v>
      </c>
      <c r="L122" s="60"/>
      <c r="N122" s="61"/>
      <c r="O122" s="57"/>
      <c r="P122" s="57"/>
      <c r="Q122" s="57"/>
      <c r="R122" s="57"/>
      <c r="S122" s="57"/>
      <c r="T122" s="57"/>
      <c r="U122" s="62"/>
      <c r="AN122" s="63" t="s">
        <v>95</v>
      </c>
      <c r="AO122" s="63" t="s">
        <v>25</v>
      </c>
      <c r="AP122" s="4" t="s">
        <v>25</v>
      </c>
      <c r="AQ122" s="4" t="s">
        <v>13</v>
      </c>
      <c r="AR122" s="4" t="s">
        <v>19</v>
      </c>
      <c r="AS122" s="63" t="s">
        <v>87</v>
      </c>
    </row>
    <row r="123" spans="2:59" s="4" customFormat="1" ht="22.5" customHeight="1" x14ac:dyDescent="0.3">
      <c r="B123" s="56"/>
      <c r="C123" s="57"/>
      <c r="D123" s="57"/>
      <c r="E123" s="58" t="s">
        <v>0</v>
      </c>
      <c r="F123" s="100" t="s">
        <v>0</v>
      </c>
      <c r="G123" s="101"/>
      <c r="H123" s="101"/>
      <c r="I123" s="101"/>
      <c r="J123" s="57"/>
      <c r="K123" s="59">
        <v>0</v>
      </c>
      <c r="L123" s="60"/>
      <c r="N123" s="61"/>
      <c r="O123" s="57"/>
      <c r="P123" s="57"/>
      <c r="Q123" s="57"/>
      <c r="R123" s="57"/>
      <c r="S123" s="57"/>
      <c r="T123" s="57"/>
      <c r="U123" s="62"/>
      <c r="AN123" s="63" t="s">
        <v>95</v>
      </c>
      <c r="AO123" s="63" t="s">
        <v>25</v>
      </c>
      <c r="AP123" s="4" t="s">
        <v>25</v>
      </c>
      <c r="AQ123" s="4" t="s">
        <v>13</v>
      </c>
      <c r="AR123" s="4" t="s">
        <v>19</v>
      </c>
      <c r="AS123" s="63" t="s">
        <v>87</v>
      </c>
    </row>
    <row r="124" spans="2:59" s="4" customFormat="1" ht="22.5" customHeight="1" x14ac:dyDescent="0.3">
      <c r="B124" s="56"/>
      <c r="C124" s="57"/>
      <c r="D124" s="57"/>
      <c r="E124" s="58" t="s">
        <v>0</v>
      </c>
      <c r="F124" s="100" t="s">
        <v>55</v>
      </c>
      <c r="G124" s="101"/>
      <c r="H124" s="101"/>
      <c r="I124" s="101"/>
      <c r="J124" s="57"/>
      <c r="K124" s="59">
        <v>60.866</v>
      </c>
      <c r="L124" s="60"/>
      <c r="N124" s="61"/>
      <c r="O124" s="57"/>
      <c r="P124" s="57"/>
      <c r="Q124" s="57"/>
      <c r="R124" s="57"/>
      <c r="S124" s="57"/>
      <c r="T124" s="57"/>
      <c r="U124" s="62"/>
      <c r="AN124" s="63" t="s">
        <v>95</v>
      </c>
      <c r="AO124" s="63" t="s">
        <v>25</v>
      </c>
      <c r="AP124" s="4" t="s">
        <v>25</v>
      </c>
      <c r="AQ124" s="4" t="s">
        <v>13</v>
      </c>
      <c r="AR124" s="4" t="s">
        <v>19</v>
      </c>
      <c r="AS124" s="63" t="s">
        <v>87</v>
      </c>
    </row>
    <row r="125" spans="2:59" s="4" customFormat="1" ht="22.5" customHeight="1" x14ac:dyDescent="0.3">
      <c r="B125" s="56"/>
      <c r="C125" s="57"/>
      <c r="D125" s="57"/>
      <c r="E125" s="58" t="s">
        <v>0</v>
      </c>
      <c r="F125" s="100" t="s">
        <v>0</v>
      </c>
      <c r="G125" s="101"/>
      <c r="H125" s="101"/>
      <c r="I125" s="101"/>
      <c r="J125" s="57"/>
      <c r="K125" s="59">
        <v>0</v>
      </c>
      <c r="L125" s="60"/>
      <c r="N125" s="61"/>
      <c r="O125" s="57"/>
      <c r="P125" s="57"/>
      <c r="Q125" s="57"/>
      <c r="R125" s="57"/>
      <c r="S125" s="57"/>
      <c r="T125" s="57"/>
      <c r="U125" s="62"/>
      <c r="AN125" s="63" t="s">
        <v>95</v>
      </c>
      <c r="AO125" s="63" t="s">
        <v>25</v>
      </c>
      <c r="AP125" s="4" t="s">
        <v>25</v>
      </c>
      <c r="AQ125" s="4" t="s">
        <v>13</v>
      </c>
      <c r="AR125" s="4" t="s">
        <v>19</v>
      </c>
      <c r="AS125" s="63" t="s">
        <v>87</v>
      </c>
    </row>
    <row r="126" spans="2:59" s="4" customFormat="1" ht="22.5" customHeight="1" x14ac:dyDescent="0.3">
      <c r="B126" s="56"/>
      <c r="C126" s="57"/>
      <c r="D126" s="57"/>
      <c r="E126" s="58" t="s">
        <v>0</v>
      </c>
      <c r="F126" s="100" t="s">
        <v>50</v>
      </c>
      <c r="G126" s="101"/>
      <c r="H126" s="101"/>
      <c r="I126" s="101"/>
      <c r="J126" s="57"/>
      <c r="K126" s="59">
        <v>59.13</v>
      </c>
      <c r="L126" s="60"/>
      <c r="N126" s="61"/>
      <c r="O126" s="57"/>
      <c r="P126" s="57"/>
      <c r="Q126" s="57"/>
      <c r="R126" s="57"/>
      <c r="S126" s="57"/>
      <c r="T126" s="57"/>
      <c r="U126" s="62"/>
      <c r="AN126" s="63" t="s">
        <v>95</v>
      </c>
      <c r="AO126" s="63" t="s">
        <v>25</v>
      </c>
      <c r="AP126" s="4" t="s">
        <v>25</v>
      </c>
      <c r="AQ126" s="4" t="s">
        <v>13</v>
      </c>
      <c r="AR126" s="4" t="s">
        <v>19</v>
      </c>
      <c r="AS126" s="63" t="s">
        <v>87</v>
      </c>
    </row>
    <row r="127" spans="2:59" s="4" customFormat="1" ht="22.5" customHeight="1" x14ac:dyDescent="0.3">
      <c r="B127" s="56"/>
      <c r="C127" s="57"/>
      <c r="D127" s="57"/>
      <c r="E127" s="58" t="s">
        <v>0</v>
      </c>
      <c r="F127" s="100" t="s">
        <v>0</v>
      </c>
      <c r="G127" s="101"/>
      <c r="H127" s="101"/>
      <c r="I127" s="101"/>
      <c r="J127" s="57"/>
      <c r="K127" s="59">
        <v>0</v>
      </c>
      <c r="L127" s="60"/>
      <c r="N127" s="61"/>
      <c r="O127" s="57"/>
      <c r="P127" s="57"/>
      <c r="Q127" s="57"/>
      <c r="R127" s="57"/>
      <c r="S127" s="57"/>
      <c r="T127" s="57"/>
      <c r="U127" s="62"/>
      <c r="AN127" s="63" t="s">
        <v>95</v>
      </c>
      <c r="AO127" s="63" t="s">
        <v>25</v>
      </c>
      <c r="AP127" s="4" t="s">
        <v>25</v>
      </c>
      <c r="AQ127" s="4" t="s">
        <v>13</v>
      </c>
      <c r="AR127" s="4" t="s">
        <v>19</v>
      </c>
      <c r="AS127" s="63" t="s">
        <v>87</v>
      </c>
    </row>
    <row r="128" spans="2:59" s="6" customFormat="1" ht="22.5" customHeight="1" x14ac:dyDescent="0.3">
      <c r="B128" s="72"/>
      <c r="C128" s="73"/>
      <c r="D128" s="73"/>
      <c r="E128" s="74" t="s">
        <v>0</v>
      </c>
      <c r="F128" s="104" t="s">
        <v>386</v>
      </c>
      <c r="G128" s="105"/>
      <c r="H128" s="105"/>
      <c r="I128" s="105"/>
      <c r="J128" s="73"/>
      <c r="K128" s="75" t="s">
        <v>0</v>
      </c>
      <c r="L128" s="76"/>
      <c r="N128" s="77"/>
      <c r="O128" s="73"/>
      <c r="P128" s="73"/>
      <c r="Q128" s="73"/>
      <c r="R128" s="73"/>
      <c r="S128" s="73"/>
      <c r="T128" s="73"/>
      <c r="U128" s="78"/>
      <c r="AN128" s="79" t="s">
        <v>95</v>
      </c>
      <c r="AO128" s="79" t="s">
        <v>25</v>
      </c>
      <c r="AP128" s="6" t="s">
        <v>5</v>
      </c>
      <c r="AQ128" s="6" t="s">
        <v>13</v>
      </c>
      <c r="AR128" s="6" t="s">
        <v>19</v>
      </c>
      <c r="AS128" s="79" t="s">
        <v>87</v>
      </c>
    </row>
    <row r="129" spans="2:45" s="4" customFormat="1" ht="22.5" customHeight="1" x14ac:dyDescent="0.3">
      <c r="B129" s="56"/>
      <c r="C129" s="57"/>
      <c r="D129" s="57"/>
      <c r="E129" s="58" t="s">
        <v>0</v>
      </c>
      <c r="F129" s="100" t="s">
        <v>43</v>
      </c>
      <c r="G129" s="101"/>
      <c r="H129" s="101"/>
      <c r="I129" s="101"/>
      <c r="J129" s="57"/>
      <c r="K129" s="59">
        <v>58.552</v>
      </c>
      <c r="L129" s="60"/>
      <c r="N129" s="61"/>
      <c r="O129" s="57"/>
      <c r="P129" s="57"/>
      <c r="Q129" s="57"/>
      <c r="R129" s="57"/>
      <c r="S129" s="57"/>
      <c r="T129" s="57"/>
      <c r="U129" s="62"/>
      <c r="AN129" s="63" t="s">
        <v>95</v>
      </c>
      <c r="AO129" s="63" t="s">
        <v>25</v>
      </c>
      <c r="AP129" s="4" t="s">
        <v>25</v>
      </c>
      <c r="AQ129" s="4" t="s">
        <v>13</v>
      </c>
      <c r="AR129" s="4" t="s">
        <v>19</v>
      </c>
      <c r="AS129" s="63" t="s">
        <v>87</v>
      </c>
    </row>
    <row r="130" spans="2:45" s="4" customFormat="1" ht="22.5" customHeight="1" x14ac:dyDescent="0.3">
      <c r="B130" s="56"/>
      <c r="C130" s="57"/>
      <c r="D130" s="57"/>
      <c r="E130" s="58" t="s">
        <v>0</v>
      </c>
      <c r="F130" s="100" t="s">
        <v>0</v>
      </c>
      <c r="G130" s="101"/>
      <c r="H130" s="101"/>
      <c r="I130" s="101"/>
      <c r="J130" s="57"/>
      <c r="K130" s="59">
        <v>0</v>
      </c>
      <c r="L130" s="60"/>
      <c r="N130" s="61"/>
      <c r="O130" s="57"/>
      <c r="P130" s="57"/>
      <c r="Q130" s="57"/>
      <c r="R130" s="57"/>
      <c r="S130" s="57"/>
      <c r="T130" s="57"/>
      <c r="U130" s="62"/>
      <c r="AN130" s="63" t="s">
        <v>95</v>
      </c>
      <c r="AO130" s="63" t="s">
        <v>25</v>
      </c>
      <c r="AP130" s="4" t="s">
        <v>25</v>
      </c>
      <c r="AQ130" s="4" t="s">
        <v>13</v>
      </c>
      <c r="AR130" s="4" t="s">
        <v>19</v>
      </c>
      <c r="AS130" s="63" t="s">
        <v>87</v>
      </c>
    </row>
    <row r="131" spans="2:45" s="6" customFormat="1" ht="22.5" customHeight="1" x14ac:dyDescent="0.3">
      <c r="B131" s="72"/>
      <c r="C131" s="73"/>
      <c r="D131" s="73"/>
      <c r="E131" s="74" t="s">
        <v>0</v>
      </c>
      <c r="F131" s="104" t="s">
        <v>387</v>
      </c>
      <c r="G131" s="105"/>
      <c r="H131" s="105"/>
      <c r="I131" s="105"/>
      <c r="J131" s="73"/>
      <c r="K131" s="75" t="s">
        <v>0</v>
      </c>
      <c r="L131" s="76"/>
      <c r="N131" s="77"/>
      <c r="O131" s="73"/>
      <c r="P131" s="73"/>
      <c r="Q131" s="73"/>
      <c r="R131" s="73"/>
      <c r="S131" s="73"/>
      <c r="T131" s="73"/>
      <c r="U131" s="78"/>
      <c r="AN131" s="79" t="s">
        <v>95</v>
      </c>
      <c r="AO131" s="79" t="s">
        <v>25</v>
      </c>
      <c r="AP131" s="6" t="s">
        <v>5</v>
      </c>
      <c r="AQ131" s="6" t="s">
        <v>13</v>
      </c>
      <c r="AR131" s="6" t="s">
        <v>19</v>
      </c>
      <c r="AS131" s="79" t="s">
        <v>87</v>
      </c>
    </row>
    <row r="132" spans="2:45" s="6" customFormat="1" ht="22.5" customHeight="1" x14ac:dyDescent="0.3">
      <c r="B132" s="72"/>
      <c r="C132" s="73"/>
      <c r="D132" s="73"/>
      <c r="E132" s="74" t="s">
        <v>0</v>
      </c>
      <c r="F132" s="104" t="s">
        <v>122</v>
      </c>
      <c r="G132" s="105"/>
      <c r="H132" s="105"/>
      <c r="I132" s="105"/>
      <c r="J132" s="73"/>
      <c r="K132" s="75" t="s">
        <v>0</v>
      </c>
      <c r="L132" s="76"/>
      <c r="N132" s="77"/>
      <c r="O132" s="73"/>
      <c r="P132" s="73"/>
      <c r="Q132" s="73"/>
      <c r="R132" s="73"/>
      <c r="S132" s="73"/>
      <c r="T132" s="73"/>
      <c r="U132" s="78"/>
      <c r="AN132" s="79" t="s">
        <v>95</v>
      </c>
      <c r="AO132" s="79" t="s">
        <v>25</v>
      </c>
      <c r="AP132" s="6" t="s">
        <v>5</v>
      </c>
      <c r="AQ132" s="6" t="s">
        <v>13</v>
      </c>
      <c r="AR132" s="6" t="s">
        <v>19</v>
      </c>
      <c r="AS132" s="79" t="s">
        <v>87</v>
      </c>
    </row>
    <row r="133" spans="2:45" s="6" customFormat="1" ht="22.5" customHeight="1" x14ac:dyDescent="0.3">
      <c r="B133" s="72"/>
      <c r="C133" s="73"/>
      <c r="D133" s="73"/>
      <c r="E133" s="74" t="s">
        <v>0</v>
      </c>
      <c r="F133" s="104" t="s">
        <v>123</v>
      </c>
      <c r="G133" s="105"/>
      <c r="H133" s="105"/>
      <c r="I133" s="105"/>
      <c r="J133" s="73"/>
      <c r="K133" s="75" t="s">
        <v>0</v>
      </c>
      <c r="L133" s="76"/>
      <c r="N133" s="77"/>
      <c r="O133" s="73"/>
      <c r="P133" s="73"/>
      <c r="Q133" s="73"/>
      <c r="R133" s="73"/>
      <c r="S133" s="73"/>
      <c r="T133" s="73"/>
      <c r="U133" s="78"/>
      <c r="AN133" s="79" t="s">
        <v>95</v>
      </c>
      <c r="AO133" s="79" t="s">
        <v>25</v>
      </c>
      <c r="AP133" s="6" t="s">
        <v>5</v>
      </c>
      <c r="AQ133" s="6" t="s">
        <v>13</v>
      </c>
      <c r="AR133" s="6" t="s">
        <v>19</v>
      </c>
      <c r="AS133" s="79" t="s">
        <v>87</v>
      </c>
    </row>
    <row r="134" spans="2:45" s="4" customFormat="1" ht="22.5" customHeight="1" x14ac:dyDescent="0.3">
      <c r="B134" s="56"/>
      <c r="C134" s="57"/>
      <c r="D134" s="57"/>
      <c r="E134" s="58" t="s">
        <v>0</v>
      </c>
      <c r="F134" s="100" t="s">
        <v>388</v>
      </c>
      <c r="G134" s="101"/>
      <c r="H134" s="101"/>
      <c r="I134" s="101"/>
      <c r="J134" s="57"/>
      <c r="K134" s="59">
        <v>13.57</v>
      </c>
      <c r="L134" s="60"/>
      <c r="N134" s="61"/>
      <c r="O134" s="57"/>
      <c r="P134" s="57"/>
      <c r="Q134" s="57"/>
      <c r="R134" s="57"/>
      <c r="S134" s="57"/>
      <c r="T134" s="57"/>
      <c r="U134" s="62"/>
      <c r="AN134" s="63" t="s">
        <v>95</v>
      </c>
      <c r="AO134" s="63" t="s">
        <v>25</v>
      </c>
      <c r="AP134" s="4" t="s">
        <v>25</v>
      </c>
      <c r="AQ134" s="4" t="s">
        <v>13</v>
      </c>
      <c r="AR134" s="4" t="s">
        <v>19</v>
      </c>
      <c r="AS134" s="63" t="s">
        <v>87</v>
      </c>
    </row>
    <row r="135" spans="2:45" s="4" customFormat="1" ht="22.5" customHeight="1" x14ac:dyDescent="0.3">
      <c r="B135" s="56"/>
      <c r="C135" s="57"/>
      <c r="D135" s="57"/>
      <c r="E135" s="58" t="s">
        <v>0</v>
      </c>
      <c r="F135" s="100" t="s">
        <v>0</v>
      </c>
      <c r="G135" s="101"/>
      <c r="H135" s="101"/>
      <c r="I135" s="101"/>
      <c r="J135" s="57"/>
      <c r="K135" s="59">
        <v>0</v>
      </c>
      <c r="L135" s="60"/>
      <c r="N135" s="61"/>
      <c r="O135" s="57"/>
      <c r="P135" s="57"/>
      <c r="Q135" s="57"/>
      <c r="R135" s="57"/>
      <c r="S135" s="57"/>
      <c r="T135" s="57"/>
      <c r="U135" s="62"/>
      <c r="AN135" s="63" t="s">
        <v>95</v>
      </c>
      <c r="AO135" s="63" t="s">
        <v>25</v>
      </c>
      <c r="AP135" s="4" t="s">
        <v>25</v>
      </c>
      <c r="AQ135" s="4" t="s">
        <v>13</v>
      </c>
      <c r="AR135" s="4" t="s">
        <v>19</v>
      </c>
      <c r="AS135" s="63" t="s">
        <v>87</v>
      </c>
    </row>
    <row r="136" spans="2:45" s="6" customFormat="1" ht="22.5" customHeight="1" x14ac:dyDescent="0.3">
      <c r="B136" s="72"/>
      <c r="C136" s="73"/>
      <c r="D136" s="73"/>
      <c r="E136" s="74" t="s">
        <v>0</v>
      </c>
      <c r="F136" s="104" t="s">
        <v>125</v>
      </c>
      <c r="G136" s="105"/>
      <c r="H136" s="105"/>
      <c r="I136" s="105"/>
      <c r="J136" s="73"/>
      <c r="K136" s="75" t="s">
        <v>0</v>
      </c>
      <c r="L136" s="76"/>
      <c r="N136" s="77"/>
      <c r="O136" s="73"/>
      <c r="P136" s="73"/>
      <c r="Q136" s="73"/>
      <c r="R136" s="73"/>
      <c r="S136" s="73"/>
      <c r="T136" s="73"/>
      <c r="U136" s="78"/>
      <c r="AN136" s="79" t="s">
        <v>95</v>
      </c>
      <c r="AO136" s="79" t="s">
        <v>25</v>
      </c>
      <c r="AP136" s="6" t="s">
        <v>5</v>
      </c>
      <c r="AQ136" s="6" t="s">
        <v>13</v>
      </c>
      <c r="AR136" s="6" t="s">
        <v>19</v>
      </c>
      <c r="AS136" s="79" t="s">
        <v>87</v>
      </c>
    </row>
    <row r="137" spans="2:45" s="4" customFormat="1" ht="22.5" customHeight="1" x14ac:dyDescent="0.3">
      <c r="B137" s="56"/>
      <c r="C137" s="57"/>
      <c r="D137" s="57"/>
      <c r="E137" s="58" t="s">
        <v>0</v>
      </c>
      <c r="F137" s="100" t="s">
        <v>19</v>
      </c>
      <c r="G137" s="101"/>
      <c r="H137" s="101"/>
      <c r="I137" s="101"/>
      <c r="J137" s="57"/>
      <c r="K137" s="59">
        <v>0</v>
      </c>
      <c r="L137" s="60"/>
      <c r="N137" s="61"/>
      <c r="O137" s="57"/>
      <c r="P137" s="57"/>
      <c r="Q137" s="57"/>
      <c r="R137" s="57"/>
      <c r="S137" s="57"/>
      <c r="T137" s="57"/>
      <c r="U137" s="62"/>
      <c r="AN137" s="63" t="s">
        <v>95</v>
      </c>
      <c r="AO137" s="63" t="s">
        <v>25</v>
      </c>
      <c r="AP137" s="4" t="s">
        <v>25</v>
      </c>
      <c r="AQ137" s="4" t="s">
        <v>13</v>
      </c>
      <c r="AR137" s="4" t="s">
        <v>19</v>
      </c>
      <c r="AS137" s="63" t="s">
        <v>87</v>
      </c>
    </row>
    <row r="138" spans="2:45" s="4" customFormat="1" ht="22.5" customHeight="1" x14ac:dyDescent="0.3">
      <c r="B138" s="56"/>
      <c r="C138" s="57"/>
      <c r="D138" s="57"/>
      <c r="E138" s="58" t="s">
        <v>0</v>
      </c>
      <c r="F138" s="100" t="s">
        <v>0</v>
      </c>
      <c r="G138" s="101"/>
      <c r="H138" s="101"/>
      <c r="I138" s="101"/>
      <c r="J138" s="57"/>
      <c r="K138" s="59">
        <v>0</v>
      </c>
      <c r="L138" s="60"/>
      <c r="N138" s="61"/>
      <c r="O138" s="57"/>
      <c r="P138" s="57"/>
      <c r="Q138" s="57"/>
      <c r="R138" s="57"/>
      <c r="S138" s="57"/>
      <c r="T138" s="57"/>
      <c r="U138" s="62"/>
      <c r="AN138" s="63" t="s">
        <v>95</v>
      </c>
      <c r="AO138" s="63" t="s">
        <v>25</v>
      </c>
      <c r="AP138" s="4" t="s">
        <v>25</v>
      </c>
      <c r="AQ138" s="4" t="s">
        <v>13</v>
      </c>
      <c r="AR138" s="4" t="s">
        <v>19</v>
      </c>
      <c r="AS138" s="63" t="s">
        <v>87</v>
      </c>
    </row>
    <row r="139" spans="2:45" s="6" customFormat="1" ht="22.5" customHeight="1" x14ac:dyDescent="0.3">
      <c r="B139" s="72"/>
      <c r="C139" s="73"/>
      <c r="D139" s="73"/>
      <c r="E139" s="74" t="s">
        <v>0</v>
      </c>
      <c r="F139" s="104" t="s">
        <v>126</v>
      </c>
      <c r="G139" s="105"/>
      <c r="H139" s="105"/>
      <c r="I139" s="105"/>
      <c r="J139" s="73"/>
      <c r="K139" s="75" t="s">
        <v>0</v>
      </c>
      <c r="L139" s="76"/>
      <c r="N139" s="77"/>
      <c r="O139" s="73"/>
      <c r="P139" s="73"/>
      <c r="Q139" s="73"/>
      <c r="R139" s="73"/>
      <c r="S139" s="73"/>
      <c r="T139" s="73"/>
      <c r="U139" s="78"/>
      <c r="AN139" s="79" t="s">
        <v>95</v>
      </c>
      <c r="AO139" s="79" t="s">
        <v>25</v>
      </c>
      <c r="AP139" s="6" t="s">
        <v>5</v>
      </c>
      <c r="AQ139" s="6" t="s">
        <v>13</v>
      </c>
      <c r="AR139" s="6" t="s">
        <v>19</v>
      </c>
      <c r="AS139" s="79" t="s">
        <v>87</v>
      </c>
    </row>
    <row r="140" spans="2:45" s="4" customFormat="1" ht="22.5" customHeight="1" x14ac:dyDescent="0.3">
      <c r="B140" s="56"/>
      <c r="C140" s="57"/>
      <c r="D140" s="57"/>
      <c r="E140" s="58" t="s">
        <v>0</v>
      </c>
      <c r="F140" s="100" t="s">
        <v>389</v>
      </c>
      <c r="G140" s="101"/>
      <c r="H140" s="101"/>
      <c r="I140" s="101"/>
      <c r="J140" s="57"/>
      <c r="K140" s="59">
        <v>30.463999999999999</v>
      </c>
      <c r="L140" s="60"/>
      <c r="N140" s="61"/>
      <c r="O140" s="57"/>
      <c r="P140" s="57"/>
      <c r="Q140" s="57"/>
      <c r="R140" s="57"/>
      <c r="S140" s="57"/>
      <c r="T140" s="57"/>
      <c r="U140" s="62"/>
      <c r="AN140" s="63" t="s">
        <v>95</v>
      </c>
      <c r="AO140" s="63" t="s">
        <v>25</v>
      </c>
      <c r="AP140" s="4" t="s">
        <v>25</v>
      </c>
      <c r="AQ140" s="4" t="s">
        <v>13</v>
      </c>
      <c r="AR140" s="4" t="s">
        <v>19</v>
      </c>
      <c r="AS140" s="63" t="s">
        <v>87</v>
      </c>
    </row>
    <row r="141" spans="2:45" s="4" customFormat="1" ht="22.5" customHeight="1" x14ac:dyDescent="0.3">
      <c r="B141" s="56"/>
      <c r="C141" s="57"/>
      <c r="D141" s="57"/>
      <c r="E141" s="58" t="s">
        <v>0</v>
      </c>
      <c r="F141" s="100" t="s">
        <v>0</v>
      </c>
      <c r="G141" s="101"/>
      <c r="H141" s="101"/>
      <c r="I141" s="101"/>
      <c r="J141" s="57"/>
      <c r="K141" s="59">
        <v>0</v>
      </c>
      <c r="L141" s="60"/>
      <c r="N141" s="61"/>
      <c r="O141" s="57"/>
      <c r="P141" s="57"/>
      <c r="Q141" s="57"/>
      <c r="R141" s="57"/>
      <c r="S141" s="57"/>
      <c r="T141" s="57"/>
      <c r="U141" s="62"/>
      <c r="AN141" s="63" t="s">
        <v>95</v>
      </c>
      <c r="AO141" s="63" t="s">
        <v>25</v>
      </c>
      <c r="AP141" s="4" t="s">
        <v>25</v>
      </c>
      <c r="AQ141" s="4" t="s">
        <v>13</v>
      </c>
      <c r="AR141" s="4" t="s">
        <v>19</v>
      </c>
      <c r="AS141" s="63" t="s">
        <v>87</v>
      </c>
    </row>
    <row r="142" spans="2:45" s="6" customFormat="1" ht="22.5" customHeight="1" x14ac:dyDescent="0.3">
      <c r="B142" s="72"/>
      <c r="C142" s="73"/>
      <c r="D142" s="73"/>
      <c r="E142" s="74" t="s">
        <v>0</v>
      </c>
      <c r="F142" s="104" t="s">
        <v>128</v>
      </c>
      <c r="G142" s="105"/>
      <c r="H142" s="105"/>
      <c r="I142" s="105"/>
      <c r="J142" s="73"/>
      <c r="K142" s="75" t="s">
        <v>0</v>
      </c>
      <c r="L142" s="76"/>
      <c r="N142" s="77"/>
      <c r="O142" s="73"/>
      <c r="P142" s="73"/>
      <c r="Q142" s="73"/>
      <c r="R142" s="73"/>
      <c r="S142" s="73"/>
      <c r="T142" s="73"/>
      <c r="U142" s="78"/>
      <c r="AN142" s="79" t="s">
        <v>95</v>
      </c>
      <c r="AO142" s="79" t="s">
        <v>25</v>
      </c>
      <c r="AP142" s="6" t="s">
        <v>5</v>
      </c>
      <c r="AQ142" s="6" t="s">
        <v>13</v>
      </c>
      <c r="AR142" s="6" t="s">
        <v>19</v>
      </c>
      <c r="AS142" s="79" t="s">
        <v>87</v>
      </c>
    </row>
    <row r="143" spans="2:45" s="4" customFormat="1" ht="22.5" customHeight="1" x14ac:dyDescent="0.3">
      <c r="B143" s="56"/>
      <c r="C143" s="57"/>
      <c r="D143" s="57"/>
      <c r="E143" s="58" t="s">
        <v>0</v>
      </c>
      <c r="F143" s="100" t="s">
        <v>390</v>
      </c>
      <c r="G143" s="101"/>
      <c r="H143" s="101"/>
      <c r="I143" s="101"/>
      <c r="J143" s="57"/>
      <c r="K143" s="59">
        <v>28.66</v>
      </c>
      <c r="L143" s="60"/>
      <c r="N143" s="61"/>
      <c r="O143" s="57"/>
      <c r="P143" s="57"/>
      <c r="Q143" s="57"/>
      <c r="R143" s="57"/>
      <c r="S143" s="57"/>
      <c r="T143" s="57"/>
      <c r="U143" s="62"/>
      <c r="AN143" s="63" t="s">
        <v>95</v>
      </c>
      <c r="AO143" s="63" t="s">
        <v>25</v>
      </c>
      <c r="AP143" s="4" t="s">
        <v>25</v>
      </c>
      <c r="AQ143" s="4" t="s">
        <v>13</v>
      </c>
      <c r="AR143" s="4" t="s">
        <v>19</v>
      </c>
      <c r="AS143" s="63" t="s">
        <v>87</v>
      </c>
    </row>
    <row r="144" spans="2:45" s="4" customFormat="1" ht="22.5" customHeight="1" x14ac:dyDescent="0.3">
      <c r="B144" s="56"/>
      <c r="C144" s="57"/>
      <c r="D144" s="57"/>
      <c r="E144" s="58" t="s">
        <v>0</v>
      </c>
      <c r="F144" s="100" t="s">
        <v>0</v>
      </c>
      <c r="G144" s="101"/>
      <c r="H144" s="101"/>
      <c r="I144" s="101"/>
      <c r="J144" s="57"/>
      <c r="K144" s="59">
        <v>0</v>
      </c>
      <c r="L144" s="60"/>
      <c r="N144" s="61"/>
      <c r="O144" s="57"/>
      <c r="P144" s="57"/>
      <c r="Q144" s="57"/>
      <c r="R144" s="57"/>
      <c r="S144" s="57"/>
      <c r="T144" s="57"/>
      <c r="U144" s="62"/>
      <c r="AN144" s="63" t="s">
        <v>95</v>
      </c>
      <c r="AO144" s="63" t="s">
        <v>25</v>
      </c>
      <c r="AP144" s="4" t="s">
        <v>25</v>
      </c>
      <c r="AQ144" s="4" t="s">
        <v>13</v>
      </c>
      <c r="AR144" s="4" t="s">
        <v>19</v>
      </c>
      <c r="AS144" s="63" t="s">
        <v>87</v>
      </c>
    </row>
    <row r="145" spans="2:59" s="5" customFormat="1" ht="22.5" customHeight="1" x14ac:dyDescent="0.3">
      <c r="B145" s="64"/>
      <c r="C145" s="65"/>
      <c r="D145" s="65"/>
      <c r="E145" s="66" t="s">
        <v>0</v>
      </c>
      <c r="F145" s="102" t="s">
        <v>96</v>
      </c>
      <c r="G145" s="103"/>
      <c r="H145" s="103"/>
      <c r="I145" s="103"/>
      <c r="J145" s="65"/>
      <c r="K145" s="67">
        <v>1595.7829999999999</v>
      </c>
      <c r="L145" s="68"/>
      <c r="N145" s="69"/>
      <c r="O145" s="65"/>
      <c r="P145" s="65"/>
      <c r="Q145" s="65"/>
      <c r="R145" s="65"/>
      <c r="S145" s="65"/>
      <c r="T145" s="65"/>
      <c r="U145" s="70"/>
      <c r="AN145" s="71" t="s">
        <v>95</v>
      </c>
      <c r="AO145" s="71" t="s">
        <v>25</v>
      </c>
      <c r="AP145" s="5" t="s">
        <v>92</v>
      </c>
      <c r="AQ145" s="5" t="s">
        <v>13</v>
      </c>
      <c r="AR145" s="5" t="s">
        <v>5</v>
      </c>
      <c r="AS145" s="71" t="s">
        <v>87</v>
      </c>
    </row>
    <row r="146" spans="2:59" s="1" customFormat="1" ht="31.5" customHeight="1" x14ac:dyDescent="0.3">
      <c r="B146" s="46"/>
      <c r="C146" s="47" t="s">
        <v>2</v>
      </c>
      <c r="D146" s="47" t="s">
        <v>88</v>
      </c>
      <c r="E146" s="48" t="s">
        <v>529</v>
      </c>
      <c r="F146" s="97" t="s">
        <v>530</v>
      </c>
      <c r="G146" s="97"/>
      <c r="H146" s="97"/>
      <c r="I146" s="97"/>
      <c r="J146" s="49" t="s">
        <v>531</v>
      </c>
      <c r="K146" s="50">
        <v>60.95</v>
      </c>
      <c r="L146" s="51"/>
      <c r="N146" s="52" t="s">
        <v>0</v>
      </c>
      <c r="O146" s="14" t="s">
        <v>16</v>
      </c>
      <c r="P146" s="53">
        <v>0</v>
      </c>
      <c r="Q146" s="53">
        <f>P146*K146</f>
        <v>0</v>
      </c>
      <c r="R146" s="53">
        <v>5.0000000000000001E-3</v>
      </c>
      <c r="S146" s="53">
        <f>R146*K146</f>
        <v>0.30475000000000002</v>
      </c>
      <c r="T146" s="53">
        <v>0</v>
      </c>
      <c r="U146" s="54">
        <f>T146*K146</f>
        <v>0</v>
      </c>
      <c r="AL146" s="8" t="s">
        <v>92</v>
      </c>
      <c r="AN146" s="8" t="s">
        <v>88</v>
      </c>
      <c r="AO146" s="8" t="s">
        <v>25</v>
      </c>
      <c r="AS146" s="8" t="s">
        <v>87</v>
      </c>
      <c r="AY146" s="55" t="e">
        <f>IF(O146="základní",#REF!,0)</f>
        <v>#REF!</v>
      </c>
      <c r="AZ146" s="55">
        <f>IF(O146="snížená",#REF!,0)</f>
        <v>0</v>
      </c>
      <c r="BA146" s="55">
        <f>IF(O146="zákl. přenesená",#REF!,0)</f>
        <v>0</v>
      </c>
      <c r="BB146" s="55">
        <f>IF(O146="sníž. přenesená",#REF!,0)</f>
        <v>0</v>
      </c>
      <c r="BC146" s="55">
        <f>IF(O146="nulová",#REF!,0)</f>
        <v>0</v>
      </c>
      <c r="BD146" s="8" t="s">
        <v>5</v>
      </c>
      <c r="BE146" s="55" t="e">
        <f>ROUND(#REF!*K146,2)</f>
        <v>#REF!</v>
      </c>
      <c r="BF146" s="8" t="s">
        <v>92</v>
      </c>
      <c r="BG146" s="8" t="s">
        <v>532</v>
      </c>
    </row>
    <row r="147" spans="2:59" s="4" customFormat="1" ht="22.5" customHeight="1" x14ac:dyDescent="0.3">
      <c r="B147" s="56"/>
      <c r="C147" s="57"/>
      <c r="D147" s="57"/>
      <c r="E147" s="58" t="s">
        <v>0</v>
      </c>
      <c r="F147" s="98" t="s">
        <v>533</v>
      </c>
      <c r="G147" s="99"/>
      <c r="H147" s="99"/>
      <c r="I147" s="99"/>
      <c r="J147" s="57"/>
      <c r="K147" s="59">
        <v>60.95</v>
      </c>
      <c r="L147" s="60"/>
      <c r="N147" s="61"/>
      <c r="O147" s="57"/>
      <c r="P147" s="57"/>
      <c r="Q147" s="57"/>
      <c r="R147" s="57"/>
      <c r="S147" s="57"/>
      <c r="T147" s="57"/>
      <c r="U147" s="62"/>
      <c r="AN147" s="63" t="s">
        <v>95</v>
      </c>
      <c r="AO147" s="63" t="s">
        <v>25</v>
      </c>
      <c r="AP147" s="4" t="s">
        <v>25</v>
      </c>
      <c r="AQ147" s="4" t="s">
        <v>13</v>
      </c>
      <c r="AR147" s="4" t="s">
        <v>19</v>
      </c>
      <c r="AS147" s="63" t="s">
        <v>87</v>
      </c>
    </row>
    <row r="148" spans="2:59" s="4" customFormat="1" ht="22.5" customHeight="1" x14ac:dyDescent="0.3">
      <c r="B148" s="56"/>
      <c r="C148" s="57"/>
      <c r="D148" s="57"/>
      <c r="E148" s="58" t="s">
        <v>0</v>
      </c>
      <c r="F148" s="100" t="s">
        <v>0</v>
      </c>
      <c r="G148" s="101"/>
      <c r="H148" s="101"/>
      <c r="I148" s="101"/>
      <c r="J148" s="57"/>
      <c r="K148" s="59">
        <v>0</v>
      </c>
      <c r="L148" s="60"/>
      <c r="N148" s="61"/>
      <c r="O148" s="57"/>
      <c r="P148" s="57"/>
      <c r="Q148" s="57"/>
      <c r="R148" s="57"/>
      <c r="S148" s="57"/>
      <c r="T148" s="57"/>
      <c r="U148" s="62"/>
      <c r="AN148" s="63" t="s">
        <v>95</v>
      </c>
      <c r="AO148" s="63" t="s">
        <v>25</v>
      </c>
      <c r="AP148" s="4" t="s">
        <v>25</v>
      </c>
      <c r="AQ148" s="4" t="s">
        <v>13</v>
      </c>
      <c r="AR148" s="4" t="s">
        <v>19</v>
      </c>
      <c r="AS148" s="63" t="s">
        <v>87</v>
      </c>
    </row>
    <row r="149" spans="2:59" s="5" customFormat="1" ht="22.5" customHeight="1" x14ac:dyDescent="0.3">
      <c r="B149" s="64"/>
      <c r="C149" s="65"/>
      <c r="D149" s="65"/>
      <c r="E149" s="66" t="s">
        <v>0</v>
      </c>
      <c r="F149" s="102" t="s">
        <v>96</v>
      </c>
      <c r="G149" s="103"/>
      <c r="H149" s="103"/>
      <c r="I149" s="103"/>
      <c r="J149" s="65"/>
      <c r="K149" s="67">
        <v>60.95</v>
      </c>
      <c r="L149" s="68"/>
      <c r="N149" s="69"/>
      <c r="O149" s="65"/>
      <c r="P149" s="65"/>
      <c r="Q149" s="65"/>
      <c r="R149" s="65"/>
      <c r="S149" s="65"/>
      <c r="T149" s="65"/>
      <c r="U149" s="70"/>
      <c r="AN149" s="71" t="s">
        <v>95</v>
      </c>
      <c r="AO149" s="71" t="s">
        <v>25</v>
      </c>
      <c r="AP149" s="5" t="s">
        <v>92</v>
      </c>
      <c r="AQ149" s="5" t="s">
        <v>13</v>
      </c>
      <c r="AR149" s="5" t="s">
        <v>5</v>
      </c>
      <c r="AS149" s="71" t="s">
        <v>87</v>
      </c>
    </row>
    <row r="150" spans="2:59" s="1" customFormat="1" ht="31.5" customHeight="1" x14ac:dyDescent="0.3">
      <c r="B150" s="46"/>
      <c r="C150" s="47" t="s">
        <v>183</v>
      </c>
      <c r="D150" s="47" t="s">
        <v>88</v>
      </c>
      <c r="E150" s="48" t="s">
        <v>535</v>
      </c>
      <c r="F150" s="97" t="s">
        <v>536</v>
      </c>
      <c r="G150" s="97"/>
      <c r="H150" s="97"/>
      <c r="I150" s="97"/>
      <c r="J150" s="49" t="s">
        <v>91</v>
      </c>
      <c r="K150" s="50">
        <v>1457.69</v>
      </c>
      <c r="L150" s="51"/>
      <c r="N150" s="52" t="s">
        <v>0</v>
      </c>
      <c r="O150" s="14" t="s">
        <v>16</v>
      </c>
      <c r="P150" s="53">
        <v>0</v>
      </c>
      <c r="Q150" s="53">
        <f>P150*K150</f>
        <v>0</v>
      </c>
      <c r="R150" s="53">
        <v>2.0000000000000001E-4</v>
      </c>
      <c r="S150" s="53">
        <f>R150*K150</f>
        <v>0.29153800000000002</v>
      </c>
      <c r="T150" s="53">
        <v>0</v>
      </c>
      <c r="U150" s="54">
        <f>T150*K150</f>
        <v>0</v>
      </c>
      <c r="AL150" s="8" t="s">
        <v>92</v>
      </c>
      <c r="AN150" s="8" t="s">
        <v>88</v>
      </c>
      <c r="AO150" s="8" t="s">
        <v>25</v>
      </c>
      <c r="AS150" s="8" t="s">
        <v>87</v>
      </c>
      <c r="AY150" s="55" t="e">
        <f>IF(O150="základní",#REF!,0)</f>
        <v>#REF!</v>
      </c>
      <c r="AZ150" s="55">
        <f>IF(O150="snížená",#REF!,0)</f>
        <v>0</v>
      </c>
      <c r="BA150" s="55">
        <f>IF(O150="zákl. přenesená",#REF!,0)</f>
        <v>0</v>
      </c>
      <c r="BB150" s="55">
        <f>IF(O150="sníž. přenesená",#REF!,0)</f>
        <v>0</v>
      </c>
      <c r="BC150" s="55">
        <f>IF(O150="nulová",#REF!,0)</f>
        <v>0</v>
      </c>
      <c r="BD150" s="8" t="s">
        <v>5</v>
      </c>
      <c r="BE150" s="55" t="e">
        <f>ROUND(#REF!*K150,2)</f>
        <v>#REF!</v>
      </c>
      <c r="BF150" s="8" t="s">
        <v>92</v>
      </c>
      <c r="BG150" s="8" t="s">
        <v>537</v>
      </c>
    </row>
    <row r="151" spans="2:59" s="6" customFormat="1" ht="22.5" customHeight="1" x14ac:dyDescent="0.3">
      <c r="B151" s="72"/>
      <c r="C151" s="73"/>
      <c r="D151" s="73"/>
      <c r="E151" s="74" t="s">
        <v>0</v>
      </c>
      <c r="F151" s="106" t="s">
        <v>493</v>
      </c>
      <c r="G151" s="107"/>
      <c r="H151" s="107"/>
      <c r="I151" s="107"/>
      <c r="J151" s="73"/>
      <c r="K151" s="75" t="s">
        <v>0</v>
      </c>
      <c r="L151" s="76"/>
      <c r="N151" s="77"/>
      <c r="O151" s="73"/>
      <c r="P151" s="73"/>
      <c r="Q151" s="73"/>
      <c r="R151" s="73"/>
      <c r="S151" s="73"/>
      <c r="T151" s="73"/>
      <c r="U151" s="78"/>
      <c r="AN151" s="79" t="s">
        <v>95</v>
      </c>
      <c r="AO151" s="79" t="s">
        <v>25</v>
      </c>
      <c r="AP151" s="6" t="s">
        <v>5</v>
      </c>
      <c r="AQ151" s="6" t="s">
        <v>13</v>
      </c>
      <c r="AR151" s="6" t="s">
        <v>19</v>
      </c>
      <c r="AS151" s="79" t="s">
        <v>87</v>
      </c>
    </row>
    <row r="152" spans="2:59" s="6" customFormat="1" ht="22.5" customHeight="1" x14ac:dyDescent="0.3">
      <c r="B152" s="72"/>
      <c r="C152" s="73"/>
      <c r="D152" s="73"/>
      <c r="E152" s="74" t="s">
        <v>0</v>
      </c>
      <c r="F152" s="104" t="s">
        <v>493</v>
      </c>
      <c r="G152" s="105"/>
      <c r="H152" s="105"/>
      <c r="I152" s="105"/>
      <c r="J152" s="73"/>
      <c r="K152" s="75" t="s">
        <v>0</v>
      </c>
      <c r="L152" s="76"/>
      <c r="N152" s="77"/>
      <c r="O152" s="73"/>
      <c r="P152" s="73"/>
      <c r="Q152" s="73"/>
      <c r="R152" s="73"/>
      <c r="S152" s="73"/>
      <c r="T152" s="73"/>
      <c r="U152" s="78"/>
      <c r="AN152" s="79" t="s">
        <v>95</v>
      </c>
      <c r="AO152" s="79" t="s">
        <v>25</v>
      </c>
      <c r="AP152" s="6" t="s">
        <v>5</v>
      </c>
      <c r="AQ152" s="6" t="s">
        <v>13</v>
      </c>
      <c r="AR152" s="6" t="s">
        <v>19</v>
      </c>
      <c r="AS152" s="79" t="s">
        <v>87</v>
      </c>
    </row>
    <row r="153" spans="2:59" s="6" customFormat="1" ht="22.5" customHeight="1" x14ac:dyDescent="0.3">
      <c r="B153" s="72"/>
      <c r="C153" s="73"/>
      <c r="D153" s="73"/>
      <c r="E153" s="74" t="s">
        <v>0</v>
      </c>
      <c r="F153" s="104" t="s">
        <v>494</v>
      </c>
      <c r="G153" s="105"/>
      <c r="H153" s="105"/>
      <c r="I153" s="105"/>
      <c r="J153" s="73"/>
      <c r="K153" s="75" t="s">
        <v>0</v>
      </c>
      <c r="L153" s="76"/>
      <c r="N153" s="77"/>
      <c r="O153" s="73"/>
      <c r="P153" s="73"/>
      <c r="Q153" s="73"/>
      <c r="R153" s="73"/>
      <c r="S153" s="73"/>
      <c r="T153" s="73"/>
      <c r="U153" s="78"/>
      <c r="AN153" s="79" t="s">
        <v>95</v>
      </c>
      <c r="AO153" s="79" t="s">
        <v>25</v>
      </c>
      <c r="AP153" s="6" t="s">
        <v>5</v>
      </c>
      <c r="AQ153" s="6" t="s">
        <v>13</v>
      </c>
      <c r="AR153" s="6" t="s">
        <v>19</v>
      </c>
      <c r="AS153" s="79" t="s">
        <v>87</v>
      </c>
    </row>
    <row r="154" spans="2:59" s="4" customFormat="1" ht="22.5" customHeight="1" x14ac:dyDescent="0.3">
      <c r="B154" s="56"/>
      <c r="C154" s="57"/>
      <c r="D154" s="57"/>
      <c r="E154" s="58" t="s">
        <v>0</v>
      </c>
      <c r="F154" s="100" t="s">
        <v>495</v>
      </c>
      <c r="G154" s="101"/>
      <c r="H154" s="101"/>
      <c r="I154" s="101"/>
      <c r="J154" s="57"/>
      <c r="K154" s="59">
        <v>657.8</v>
      </c>
      <c r="L154" s="60"/>
      <c r="N154" s="61"/>
      <c r="O154" s="57"/>
      <c r="P154" s="57"/>
      <c r="Q154" s="57"/>
      <c r="R154" s="57"/>
      <c r="S154" s="57"/>
      <c r="T154" s="57"/>
      <c r="U154" s="62"/>
      <c r="AN154" s="63" t="s">
        <v>95</v>
      </c>
      <c r="AO154" s="63" t="s">
        <v>25</v>
      </c>
      <c r="AP154" s="4" t="s">
        <v>25</v>
      </c>
      <c r="AQ154" s="4" t="s">
        <v>13</v>
      </c>
      <c r="AR154" s="4" t="s">
        <v>19</v>
      </c>
      <c r="AS154" s="63" t="s">
        <v>87</v>
      </c>
    </row>
    <row r="155" spans="2:59" s="4" customFormat="1" ht="22.5" customHeight="1" x14ac:dyDescent="0.3">
      <c r="B155" s="56"/>
      <c r="C155" s="57"/>
      <c r="D155" s="57"/>
      <c r="E155" s="58" t="s">
        <v>0</v>
      </c>
      <c r="F155" s="100" t="s">
        <v>0</v>
      </c>
      <c r="G155" s="101"/>
      <c r="H155" s="101"/>
      <c r="I155" s="101"/>
      <c r="J155" s="57"/>
      <c r="K155" s="59">
        <v>0</v>
      </c>
      <c r="L155" s="60"/>
      <c r="N155" s="61"/>
      <c r="O155" s="57"/>
      <c r="P155" s="57"/>
      <c r="Q155" s="57"/>
      <c r="R155" s="57"/>
      <c r="S155" s="57"/>
      <c r="T155" s="57"/>
      <c r="U155" s="62"/>
      <c r="AN155" s="63" t="s">
        <v>95</v>
      </c>
      <c r="AO155" s="63" t="s">
        <v>25</v>
      </c>
      <c r="AP155" s="4" t="s">
        <v>25</v>
      </c>
      <c r="AQ155" s="4" t="s">
        <v>13</v>
      </c>
      <c r="AR155" s="4" t="s">
        <v>19</v>
      </c>
      <c r="AS155" s="63" t="s">
        <v>87</v>
      </c>
    </row>
    <row r="156" spans="2:59" s="6" customFormat="1" ht="22.5" customHeight="1" x14ac:dyDescent="0.3">
      <c r="B156" s="72"/>
      <c r="C156" s="73"/>
      <c r="D156" s="73"/>
      <c r="E156" s="74" t="s">
        <v>0</v>
      </c>
      <c r="F156" s="104" t="s">
        <v>496</v>
      </c>
      <c r="G156" s="105"/>
      <c r="H156" s="105"/>
      <c r="I156" s="105"/>
      <c r="J156" s="73"/>
      <c r="K156" s="75" t="s">
        <v>0</v>
      </c>
      <c r="L156" s="76"/>
      <c r="N156" s="77"/>
      <c r="O156" s="73"/>
      <c r="P156" s="73"/>
      <c r="Q156" s="73"/>
      <c r="R156" s="73"/>
      <c r="S156" s="73"/>
      <c r="T156" s="73"/>
      <c r="U156" s="78"/>
      <c r="AN156" s="79" t="s">
        <v>95</v>
      </c>
      <c r="AO156" s="79" t="s">
        <v>25</v>
      </c>
      <c r="AP156" s="6" t="s">
        <v>5</v>
      </c>
      <c r="AQ156" s="6" t="s">
        <v>13</v>
      </c>
      <c r="AR156" s="6" t="s">
        <v>19</v>
      </c>
      <c r="AS156" s="79" t="s">
        <v>87</v>
      </c>
    </row>
    <row r="157" spans="2:59" s="4" customFormat="1" ht="22.5" customHeight="1" x14ac:dyDescent="0.3">
      <c r="B157" s="56"/>
      <c r="C157" s="57"/>
      <c r="D157" s="57"/>
      <c r="E157" s="58" t="s">
        <v>0</v>
      </c>
      <c r="F157" s="100" t="s">
        <v>497</v>
      </c>
      <c r="G157" s="101"/>
      <c r="H157" s="101"/>
      <c r="I157" s="101"/>
      <c r="J157" s="57"/>
      <c r="K157" s="59">
        <v>687.12</v>
      </c>
      <c r="L157" s="60"/>
      <c r="N157" s="61"/>
      <c r="O157" s="57"/>
      <c r="P157" s="57"/>
      <c r="Q157" s="57"/>
      <c r="R157" s="57"/>
      <c r="S157" s="57"/>
      <c r="T157" s="57"/>
      <c r="U157" s="62"/>
      <c r="AN157" s="63" t="s">
        <v>95</v>
      </c>
      <c r="AO157" s="63" t="s">
        <v>25</v>
      </c>
      <c r="AP157" s="4" t="s">
        <v>25</v>
      </c>
      <c r="AQ157" s="4" t="s">
        <v>13</v>
      </c>
      <c r="AR157" s="4" t="s">
        <v>19</v>
      </c>
      <c r="AS157" s="63" t="s">
        <v>87</v>
      </c>
    </row>
    <row r="158" spans="2:59" s="4" customFormat="1" ht="22.5" customHeight="1" x14ac:dyDescent="0.3">
      <c r="B158" s="56"/>
      <c r="C158" s="57"/>
      <c r="D158" s="57"/>
      <c r="E158" s="58" t="s">
        <v>0</v>
      </c>
      <c r="F158" s="100" t="s">
        <v>0</v>
      </c>
      <c r="G158" s="101"/>
      <c r="H158" s="101"/>
      <c r="I158" s="101"/>
      <c r="J158" s="57"/>
      <c r="K158" s="59">
        <v>0</v>
      </c>
      <c r="L158" s="60"/>
      <c r="N158" s="61"/>
      <c r="O158" s="57"/>
      <c r="P158" s="57"/>
      <c r="Q158" s="57"/>
      <c r="R158" s="57"/>
      <c r="S158" s="57"/>
      <c r="T158" s="57"/>
      <c r="U158" s="62"/>
      <c r="AN158" s="63" t="s">
        <v>95</v>
      </c>
      <c r="AO158" s="63" t="s">
        <v>25</v>
      </c>
      <c r="AP158" s="4" t="s">
        <v>25</v>
      </c>
      <c r="AQ158" s="4" t="s">
        <v>13</v>
      </c>
      <c r="AR158" s="4" t="s">
        <v>19</v>
      </c>
      <c r="AS158" s="63" t="s">
        <v>87</v>
      </c>
    </row>
    <row r="159" spans="2:59" s="6" customFormat="1" ht="22.5" customHeight="1" x14ac:dyDescent="0.3">
      <c r="B159" s="72"/>
      <c r="C159" s="73"/>
      <c r="D159" s="73"/>
      <c r="E159" s="74" t="s">
        <v>0</v>
      </c>
      <c r="F159" s="104" t="s">
        <v>538</v>
      </c>
      <c r="G159" s="105"/>
      <c r="H159" s="105"/>
      <c r="I159" s="105"/>
      <c r="J159" s="73"/>
      <c r="K159" s="75" t="s">
        <v>0</v>
      </c>
      <c r="L159" s="76"/>
      <c r="N159" s="77"/>
      <c r="O159" s="73"/>
      <c r="P159" s="73"/>
      <c r="Q159" s="73"/>
      <c r="R159" s="73"/>
      <c r="S159" s="73"/>
      <c r="T159" s="73"/>
      <c r="U159" s="78"/>
      <c r="AN159" s="79" t="s">
        <v>95</v>
      </c>
      <c r="AO159" s="79" t="s">
        <v>25</v>
      </c>
      <c r="AP159" s="6" t="s">
        <v>5</v>
      </c>
      <c r="AQ159" s="6" t="s">
        <v>13</v>
      </c>
      <c r="AR159" s="6" t="s">
        <v>19</v>
      </c>
      <c r="AS159" s="79" t="s">
        <v>87</v>
      </c>
    </row>
    <row r="160" spans="2:59" s="4" customFormat="1" ht="22.5" customHeight="1" x14ac:dyDescent="0.3">
      <c r="B160" s="56"/>
      <c r="C160" s="57"/>
      <c r="D160" s="57"/>
      <c r="E160" s="58" t="s">
        <v>0</v>
      </c>
      <c r="F160" s="100" t="s">
        <v>499</v>
      </c>
      <c r="G160" s="101"/>
      <c r="H160" s="101"/>
      <c r="I160" s="101"/>
      <c r="J160" s="57"/>
      <c r="K160" s="59">
        <v>112.77</v>
      </c>
      <c r="L160" s="60"/>
      <c r="N160" s="61"/>
      <c r="O160" s="57"/>
      <c r="P160" s="57"/>
      <c r="Q160" s="57"/>
      <c r="R160" s="57"/>
      <c r="S160" s="57"/>
      <c r="T160" s="57"/>
      <c r="U160" s="62"/>
      <c r="AN160" s="63" t="s">
        <v>95</v>
      </c>
      <c r="AO160" s="63" t="s">
        <v>25</v>
      </c>
      <c r="AP160" s="4" t="s">
        <v>25</v>
      </c>
      <c r="AQ160" s="4" t="s">
        <v>13</v>
      </c>
      <c r="AR160" s="4" t="s">
        <v>19</v>
      </c>
      <c r="AS160" s="63" t="s">
        <v>87</v>
      </c>
    </row>
    <row r="161" spans="2:59" s="4" customFormat="1" ht="22.5" customHeight="1" x14ac:dyDescent="0.3">
      <c r="B161" s="56"/>
      <c r="C161" s="57"/>
      <c r="D161" s="57"/>
      <c r="E161" s="58" t="s">
        <v>0</v>
      </c>
      <c r="F161" s="100" t="s">
        <v>0</v>
      </c>
      <c r="G161" s="101"/>
      <c r="H161" s="101"/>
      <c r="I161" s="101"/>
      <c r="J161" s="57"/>
      <c r="K161" s="59">
        <v>0</v>
      </c>
      <c r="L161" s="60"/>
      <c r="N161" s="61"/>
      <c r="O161" s="57"/>
      <c r="P161" s="57"/>
      <c r="Q161" s="57"/>
      <c r="R161" s="57"/>
      <c r="S161" s="57"/>
      <c r="T161" s="57"/>
      <c r="U161" s="62"/>
      <c r="AN161" s="63" t="s">
        <v>95</v>
      </c>
      <c r="AO161" s="63" t="s">
        <v>25</v>
      </c>
      <c r="AP161" s="4" t="s">
        <v>25</v>
      </c>
      <c r="AQ161" s="4" t="s">
        <v>13</v>
      </c>
      <c r="AR161" s="4" t="s">
        <v>19</v>
      </c>
      <c r="AS161" s="63" t="s">
        <v>87</v>
      </c>
    </row>
    <row r="162" spans="2:59" s="5" customFormat="1" ht="22.5" customHeight="1" x14ac:dyDescent="0.3">
      <c r="B162" s="64"/>
      <c r="C162" s="65"/>
      <c r="D162" s="65"/>
      <c r="E162" s="66" t="s">
        <v>0</v>
      </c>
      <c r="F162" s="102" t="s">
        <v>96</v>
      </c>
      <c r="G162" s="103"/>
      <c r="H162" s="103"/>
      <c r="I162" s="103"/>
      <c r="J162" s="65"/>
      <c r="K162" s="67">
        <v>1457.69</v>
      </c>
      <c r="L162" s="68"/>
      <c r="N162" s="69"/>
      <c r="O162" s="65"/>
      <c r="P162" s="65"/>
      <c r="Q162" s="65"/>
      <c r="R162" s="65"/>
      <c r="S162" s="65"/>
      <c r="T162" s="65"/>
      <c r="U162" s="70"/>
      <c r="AN162" s="71" t="s">
        <v>95</v>
      </c>
      <c r="AO162" s="71" t="s">
        <v>25</v>
      </c>
      <c r="AP162" s="5" t="s">
        <v>92</v>
      </c>
      <c r="AQ162" s="5" t="s">
        <v>13</v>
      </c>
      <c r="AR162" s="5" t="s">
        <v>5</v>
      </c>
      <c r="AS162" s="71" t="s">
        <v>87</v>
      </c>
    </row>
    <row r="163" spans="2:59" s="1" customFormat="1" ht="31.5" customHeight="1" x14ac:dyDescent="0.3">
      <c r="B163" s="46"/>
      <c r="C163" s="47" t="s">
        <v>194</v>
      </c>
      <c r="D163" s="47" t="s">
        <v>88</v>
      </c>
      <c r="E163" s="48" t="s">
        <v>540</v>
      </c>
      <c r="F163" s="97" t="s">
        <v>541</v>
      </c>
      <c r="G163" s="97"/>
      <c r="H163" s="97"/>
      <c r="I163" s="97"/>
      <c r="J163" s="49" t="s">
        <v>542</v>
      </c>
      <c r="K163" s="50">
        <v>3</v>
      </c>
      <c r="L163" s="51"/>
      <c r="N163" s="52" t="s">
        <v>0</v>
      </c>
      <c r="O163" s="14" t="s">
        <v>16</v>
      </c>
      <c r="P163" s="53">
        <v>0</v>
      </c>
      <c r="Q163" s="53">
        <f>P163*K163</f>
        <v>0</v>
      </c>
      <c r="R163" s="53">
        <v>2.0000000000000001E-4</v>
      </c>
      <c r="S163" s="53">
        <f>R163*K163</f>
        <v>6.0000000000000006E-4</v>
      </c>
      <c r="T163" s="53">
        <v>0</v>
      </c>
      <c r="U163" s="54">
        <f>T163*K163</f>
        <v>0</v>
      </c>
      <c r="AL163" s="8" t="s">
        <v>92</v>
      </c>
      <c r="AN163" s="8" t="s">
        <v>88</v>
      </c>
      <c r="AO163" s="8" t="s">
        <v>25</v>
      </c>
      <c r="AS163" s="8" t="s">
        <v>87</v>
      </c>
      <c r="AY163" s="55" t="e">
        <f>IF(O163="základní",#REF!,0)</f>
        <v>#REF!</v>
      </c>
      <c r="AZ163" s="55">
        <f>IF(O163="snížená",#REF!,0)</f>
        <v>0</v>
      </c>
      <c r="BA163" s="55">
        <f>IF(O163="zákl. přenesená",#REF!,0)</f>
        <v>0</v>
      </c>
      <c r="BB163" s="55">
        <f>IF(O163="sníž. přenesená",#REF!,0)</f>
        <v>0</v>
      </c>
      <c r="BC163" s="55">
        <f>IF(O163="nulová",#REF!,0)</f>
        <v>0</v>
      </c>
      <c r="BD163" s="8" t="s">
        <v>5</v>
      </c>
      <c r="BE163" s="55" t="e">
        <f>ROUND(#REF!*K163,2)</f>
        <v>#REF!</v>
      </c>
      <c r="BF163" s="8" t="s">
        <v>92</v>
      </c>
      <c r="BG163" s="8" t="s">
        <v>543</v>
      </c>
    </row>
    <row r="164" spans="2:59" s="4" customFormat="1" ht="22.5" customHeight="1" x14ac:dyDescent="0.3">
      <c r="B164" s="56"/>
      <c r="C164" s="57"/>
      <c r="D164" s="57"/>
      <c r="E164" s="58" t="s">
        <v>0</v>
      </c>
      <c r="F164" s="98" t="s">
        <v>103</v>
      </c>
      <c r="G164" s="99"/>
      <c r="H164" s="99"/>
      <c r="I164" s="99"/>
      <c r="J164" s="57"/>
      <c r="K164" s="59">
        <v>3</v>
      </c>
      <c r="L164" s="60"/>
      <c r="N164" s="61"/>
      <c r="O164" s="57"/>
      <c r="P164" s="57"/>
      <c r="Q164" s="57"/>
      <c r="R164" s="57"/>
      <c r="S164" s="57"/>
      <c r="T164" s="57"/>
      <c r="U164" s="62"/>
      <c r="AN164" s="63" t="s">
        <v>95</v>
      </c>
      <c r="AO164" s="63" t="s">
        <v>25</v>
      </c>
      <c r="AP164" s="4" t="s">
        <v>25</v>
      </c>
      <c r="AQ164" s="4" t="s">
        <v>13</v>
      </c>
      <c r="AR164" s="4" t="s">
        <v>19</v>
      </c>
      <c r="AS164" s="63" t="s">
        <v>87</v>
      </c>
    </row>
    <row r="165" spans="2:59" s="5" customFormat="1" ht="22.5" customHeight="1" x14ac:dyDescent="0.3">
      <c r="B165" s="64"/>
      <c r="C165" s="65"/>
      <c r="D165" s="65"/>
      <c r="E165" s="66" t="s">
        <v>0</v>
      </c>
      <c r="F165" s="102" t="s">
        <v>96</v>
      </c>
      <c r="G165" s="103"/>
      <c r="H165" s="103"/>
      <c r="I165" s="103"/>
      <c r="J165" s="65"/>
      <c r="K165" s="67">
        <v>3</v>
      </c>
      <c r="L165" s="68"/>
      <c r="N165" s="69"/>
      <c r="O165" s="65"/>
      <c r="P165" s="65"/>
      <c r="Q165" s="65"/>
      <c r="R165" s="65"/>
      <c r="S165" s="65"/>
      <c r="T165" s="65"/>
      <c r="U165" s="70"/>
      <c r="AN165" s="71" t="s">
        <v>95</v>
      </c>
      <c r="AO165" s="71" t="s">
        <v>25</v>
      </c>
      <c r="AP165" s="5" t="s">
        <v>92</v>
      </c>
      <c r="AQ165" s="5" t="s">
        <v>13</v>
      </c>
      <c r="AR165" s="5" t="s">
        <v>5</v>
      </c>
      <c r="AS165" s="71" t="s">
        <v>87</v>
      </c>
    </row>
    <row r="166" spans="2:59" s="1" customFormat="1" ht="22.5" customHeight="1" x14ac:dyDescent="0.3">
      <c r="B166" s="46"/>
      <c r="C166" s="47" t="s">
        <v>232</v>
      </c>
      <c r="D166" s="47" t="s">
        <v>88</v>
      </c>
      <c r="E166" s="48" t="s">
        <v>545</v>
      </c>
      <c r="F166" s="97" t="s">
        <v>546</v>
      </c>
      <c r="G166" s="97"/>
      <c r="H166" s="97"/>
      <c r="I166" s="97"/>
      <c r="J166" s="49" t="s">
        <v>542</v>
      </c>
      <c r="K166" s="50">
        <v>1</v>
      </c>
      <c r="L166" s="51"/>
      <c r="N166" s="52" t="s">
        <v>0</v>
      </c>
      <c r="O166" s="14" t="s">
        <v>16</v>
      </c>
      <c r="P166" s="53">
        <v>0</v>
      </c>
      <c r="Q166" s="53">
        <f>P166*K166</f>
        <v>0</v>
      </c>
      <c r="R166" s="53">
        <v>2.0000000000000001E-4</v>
      </c>
      <c r="S166" s="53">
        <f>R166*K166</f>
        <v>2.0000000000000001E-4</v>
      </c>
      <c r="T166" s="53">
        <v>0</v>
      </c>
      <c r="U166" s="54">
        <f>T166*K166</f>
        <v>0</v>
      </c>
      <c r="AL166" s="8" t="s">
        <v>92</v>
      </c>
      <c r="AN166" s="8" t="s">
        <v>88</v>
      </c>
      <c r="AO166" s="8" t="s">
        <v>25</v>
      </c>
      <c r="AS166" s="8" t="s">
        <v>87</v>
      </c>
      <c r="AY166" s="55" t="e">
        <f>IF(O166="základní",#REF!,0)</f>
        <v>#REF!</v>
      </c>
      <c r="AZ166" s="55">
        <f>IF(O166="snížená",#REF!,0)</f>
        <v>0</v>
      </c>
      <c r="BA166" s="55">
        <f>IF(O166="zákl. přenesená",#REF!,0)</f>
        <v>0</v>
      </c>
      <c r="BB166" s="55">
        <f>IF(O166="sníž. přenesená",#REF!,0)</f>
        <v>0</v>
      </c>
      <c r="BC166" s="55">
        <f>IF(O166="nulová",#REF!,0)</f>
        <v>0</v>
      </c>
      <c r="BD166" s="8" t="s">
        <v>5</v>
      </c>
      <c r="BE166" s="55" t="e">
        <f>ROUND(#REF!*K166,2)</f>
        <v>#REF!</v>
      </c>
      <c r="BF166" s="8" t="s">
        <v>92</v>
      </c>
      <c r="BG166" s="8" t="s">
        <v>547</v>
      </c>
    </row>
    <row r="167" spans="2:59" s="4" customFormat="1" ht="22.5" customHeight="1" x14ac:dyDescent="0.3">
      <c r="B167" s="56"/>
      <c r="C167" s="57"/>
      <c r="D167" s="57"/>
      <c r="E167" s="58" t="s">
        <v>0</v>
      </c>
      <c r="F167" s="98" t="s">
        <v>548</v>
      </c>
      <c r="G167" s="99"/>
      <c r="H167" s="99"/>
      <c r="I167" s="99"/>
      <c r="J167" s="57"/>
      <c r="K167" s="59">
        <v>1</v>
      </c>
      <c r="L167" s="60"/>
      <c r="N167" s="61"/>
      <c r="O167" s="57"/>
      <c r="P167" s="57"/>
      <c r="Q167" s="57"/>
      <c r="R167" s="57"/>
      <c r="S167" s="57"/>
      <c r="T167" s="57"/>
      <c r="U167" s="62"/>
      <c r="AN167" s="63" t="s">
        <v>95</v>
      </c>
      <c r="AO167" s="63" t="s">
        <v>25</v>
      </c>
      <c r="AP167" s="4" t="s">
        <v>25</v>
      </c>
      <c r="AQ167" s="4" t="s">
        <v>13</v>
      </c>
      <c r="AR167" s="4" t="s">
        <v>19</v>
      </c>
      <c r="AS167" s="63" t="s">
        <v>87</v>
      </c>
    </row>
    <row r="168" spans="2:59" s="5" customFormat="1" ht="22.5" customHeight="1" x14ac:dyDescent="0.3">
      <c r="B168" s="64"/>
      <c r="C168" s="65"/>
      <c r="D168" s="65"/>
      <c r="E168" s="66" t="s">
        <v>0</v>
      </c>
      <c r="F168" s="102" t="s">
        <v>96</v>
      </c>
      <c r="G168" s="103"/>
      <c r="H168" s="103"/>
      <c r="I168" s="103"/>
      <c r="J168" s="65"/>
      <c r="K168" s="67">
        <v>1</v>
      </c>
      <c r="L168" s="68"/>
      <c r="N168" s="69"/>
      <c r="O168" s="65"/>
      <c r="P168" s="65"/>
      <c r="Q168" s="65"/>
      <c r="R168" s="65"/>
      <c r="S168" s="65"/>
      <c r="T168" s="65"/>
      <c r="U168" s="70"/>
      <c r="AN168" s="71" t="s">
        <v>95</v>
      </c>
      <c r="AO168" s="71" t="s">
        <v>25</v>
      </c>
      <c r="AP168" s="5" t="s">
        <v>92</v>
      </c>
      <c r="AQ168" s="5" t="s">
        <v>13</v>
      </c>
      <c r="AR168" s="5" t="s">
        <v>5</v>
      </c>
      <c r="AS168" s="71" t="s">
        <v>87</v>
      </c>
    </row>
    <row r="169" spans="2:59" s="1" customFormat="1" ht="57" customHeight="1" x14ac:dyDescent="0.3">
      <c r="B169" s="46"/>
      <c r="C169" s="47" t="s">
        <v>268</v>
      </c>
      <c r="D169" s="47" t="s">
        <v>88</v>
      </c>
      <c r="E169" s="48" t="s">
        <v>550</v>
      </c>
      <c r="F169" s="97" t="s">
        <v>551</v>
      </c>
      <c r="G169" s="97"/>
      <c r="H169" s="97"/>
      <c r="I169" s="97"/>
      <c r="J169" s="49" t="s">
        <v>542</v>
      </c>
      <c r="K169" s="50">
        <v>6</v>
      </c>
      <c r="L169" s="51"/>
      <c r="N169" s="52" t="s">
        <v>0</v>
      </c>
      <c r="O169" s="14" t="s">
        <v>16</v>
      </c>
      <c r="P169" s="53">
        <v>0</v>
      </c>
      <c r="Q169" s="53">
        <f>P169*K169</f>
        <v>0</v>
      </c>
      <c r="R169" s="53">
        <v>2.5000000000000001E-3</v>
      </c>
      <c r="S169" s="53">
        <f>R169*K169</f>
        <v>1.4999999999999999E-2</v>
      </c>
      <c r="T169" s="53">
        <v>0</v>
      </c>
      <c r="U169" s="54">
        <f>T169*K169</f>
        <v>0</v>
      </c>
      <c r="AL169" s="8" t="s">
        <v>92</v>
      </c>
      <c r="AN169" s="8" t="s">
        <v>88</v>
      </c>
      <c r="AO169" s="8" t="s">
        <v>25</v>
      </c>
      <c r="AS169" s="8" t="s">
        <v>87</v>
      </c>
      <c r="AY169" s="55" t="e">
        <f>IF(O169="základní",#REF!,0)</f>
        <v>#REF!</v>
      </c>
      <c r="AZ169" s="55">
        <f>IF(O169="snížená",#REF!,0)</f>
        <v>0</v>
      </c>
      <c r="BA169" s="55">
        <f>IF(O169="zákl. přenesená",#REF!,0)</f>
        <v>0</v>
      </c>
      <c r="BB169" s="55">
        <f>IF(O169="sníž. přenesená",#REF!,0)</f>
        <v>0</v>
      </c>
      <c r="BC169" s="55">
        <f>IF(O169="nulová",#REF!,0)</f>
        <v>0</v>
      </c>
      <c r="BD169" s="8" t="s">
        <v>5</v>
      </c>
      <c r="BE169" s="55" t="e">
        <f>ROUND(#REF!*K169,2)</f>
        <v>#REF!</v>
      </c>
      <c r="BF169" s="8" t="s">
        <v>92</v>
      </c>
      <c r="BG169" s="8" t="s">
        <v>552</v>
      </c>
    </row>
    <row r="170" spans="2:59" s="4" customFormat="1" ht="22.5" customHeight="1" x14ac:dyDescent="0.3">
      <c r="B170" s="56"/>
      <c r="C170" s="57"/>
      <c r="D170" s="57"/>
      <c r="E170" s="58" t="s">
        <v>0</v>
      </c>
      <c r="F170" s="98" t="s">
        <v>553</v>
      </c>
      <c r="G170" s="99"/>
      <c r="H170" s="99"/>
      <c r="I170" s="99"/>
      <c r="J170" s="57"/>
      <c r="K170" s="59">
        <v>6</v>
      </c>
      <c r="L170" s="60"/>
      <c r="N170" s="61"/>
      <c r="O170" s="57"/>
      <c r="P170" s="57"/>
      <c r="Q170" s="57"/>
      <c r="R170" s="57"/>
      <c r="S170" s="57"/>
      <c r="T170" s="57"/>
      <c r="U170" s="62"/>
      <c r="AN170" s="63" t="s">
        <v>95</v>
      </c>
      <c r="AO170" s="63" t="s">
        <v>25</v>
      </c>
      <c r="AP170" s="4" t="s">
        <v>25</v>
      </c>
      <c r="AQ170" s="4" t="s">
        <v>13</v>
      </c>
      <c r="AR170" s="4" t="s">
        <v>5</v>
      </c>
      <c r="AS170" s="63" t="s">
        <v>87</v>
      </c>
    </row>
    <row r="171" spans="2:59" s="1" customFormat="1" ht="44.25" customHeight="1" x14ac:dyDescent="0.3">
      <c r="B171" s="46"/>
      <c r="C171" s="47" t="s">
        <v>272</v>
      </c>
      <c r="D171" s="47" t="s">
        <v>88</v>
      </c>
      <c r="E171" s="48" t="s">
        <v>555</v>
      </c>
      <c r="F171" s="97" t="s">
        <v>556</v>
      </c>
      <c r="G171" s="97"/>
      <c r="H171" s="97"/>
      <c r="I171" s="97"/>
      <c r="J171" s="49" t="s">
        <v>542</v>
      </c>
      <c r="K171" s="50">
        <v>1</v>
      </c>
      <c r="L171" s="51"/>
      <c r="N171" s="52" t="s">
        <v>0</v>
      </c>
      <c r="O171" s="14" t="s">
        <v>16</v>
      </c>
      <c r="P171" s="53">
        <v>0</v>
      </c>
      <c r="Q171" s="53">
        <f>P171*K171</f>
        <v>0</v>
      </c>
      <c r="R171" s="53">
        <v>5.0000000000000001E-4</v>
      </c>
      <c r="S171" s="53">
        <f>R171*K171</f>
        <v>5.0000000000000001E-4</v>
      </c>
      <c r="T171" s="53">
        <v>0</v>
      </c>
      <c r="U171" s="54">
        <f>T171*K171</f>
        <v>0</v>
      </c>
      <c r="AL171" s="8" t="s">
        <v>183</v>
      </c>
      <c r="AN171" s="8" t="s">
        <v>88</v>
      </c>
      <c r="AO171" s="8" t="s">
        <v>25</v>
      </c>
      <c r="AS171" s="8" t="s">
        <v>87</v>
      </c>
      <c r="AY171" s="55" t="e">
        <f>IF(O171="základní",#REF!,0)</f>
        <v>#REF!</v>
      </c>
      <c r="AZ171" s="55">
        <f>IF(O171="snížená",#REF!,0)</f>
        <v>0</v>
      </c>
      <c r="BA171" s="55">
        <f>IF(O171="zákl. přenesená",#REF!,0)</f>
        <v>0</v>
      </c>
      <c r="BB171" s="55">
        <f>IF(O171="sníž. přenesená",#REF!,0)</f>
        <v>0</v>
      </c>
      <c r="BC171" s="55">
        <f>IF(O171="nulová",#REF!,0)</f>
        <v>0</v>
      </c>
      <c r="BD171" s="8" t="s">
        <v>5</v>
      </c>
      <c r="BE171" s="55" t="e">
        <f>ROUND(#REF!*K171,2)</f>
        <v>#REF!</v>
      </c>
      <c r="BF171" s="8" t="s">
        <v>183</v>
      </c>
      <c r="BG171" s="8" t="s">
        <v>557</v>
      </c>
    </row>
    <row r="172" spans="2:59" s="4" customFormat="1" ht="22.5" customHeight="1" x14ac:dyDescent="0.3">
      <c r="B172" s="56"/>
      <c r="C172" s="57"/>
      <c r="D172" s="57"/>
      <c r="E172" s="58" t="s">
        <v>0</v>
      </c>
      <c r="F172" s="98" t="s">
        <v>548</v>
      </c>
      <c r="G172" s="99"/>
      <c r="H172" s="99"/>
      <c r="I172" s="99"/>
      <c r="J172" s="57"/>
      <c r="K172" s="59">
        <v>1</v>
      </c>
      <c r="L172" s="60"/>
      <c r="N172" s="61"/>
      <c r="O172" s="57"/>
      <c r="P172" s="57"/>
      <c r="Q172" s="57"/>
      <c r="R172" s="57"/>
      <c r="S172" s="57"/>
      <c r="T172" s="57"/>
      <c r="U172" s="62"/>
      <c r="AN172" s="63" t="s">
        <v>95</v>
      </c>
      <c r="AO172" s="63" t="s">
        <v>25</v>
      </c>
      <c r="AP172" s="4" t="s">
        <v>25</v>
      </c>
      <c r="AQ172" s="4" t="s">
        <v>13</v>
      </c>
      <c r="AR172" s="4" t="s">
        <v>5</v>
      </c>
      <c r="AS172" s="63" t="s">
        <v>87</v>
      </c>
    </row>
    <row r="173" spans="2:59" s="1" customFormat="1" ht="22.5" customHeight="1" x14ac:dyDescent="0.3">
      <c r="B173" s="46"/>
      <c r="C173" s="47" t="s">
        <v>1</v>
      </c>
      <c r="D173" s="47" t="s">
        <v>88</v>
      </c>
      <c r="E173" s="48" t="s">
        <v>567</v>
      </c>
      <c r="F173" s="97" t="s">
        <v>568</v>
      </c>
      <c r="G173" s="97"/>
      <c r="H173" s="97"/>
      <c r="I173" s="97"/>
      <c r="J173" s="49" t="s">
        <v>569</v>
      </c>
      <c r="K173" s="50">
        <v>30</v>
      </c>
      <c r="L173" s="51"/>
      <c r="N173" s="52" t="s">
        <v>0</v>
      </c>
      <c r="O173" s="14" t="s">
        <v>16</v>
      </c>
      <c r="P173" s="53">
        <v>0</v>
      </c>
      <c r="Q173" s="53">
        <f>P173*K173</f>
        <v>0</v>
      </c>
      <c r="R173" s="53">
        <v>0</v>
      </c>
      <c r="S173" s="53">
        <f>R173*K173</f>
        <v>0</v>
      </c>
      <c r="T173" s="53">
        <v>0</v>
      </c>
      <c r="U173" s="54">
        <f>T173*K173</f>
        <v>0</v>
      </c>
      <c r="AL173" s="8" t="s">
        <v>92</v>
      </c>
      <c r="AN173" s="8" t="s">
        <v>88</v>
      </c>
      <c r="AO173" s="8" t="s">
        <v>25</v>
      </c>
      <c r="AS173" s="8" t="s">
        <v>87</v>
      </c>
      <c r="AY173" s="55" t="e">
        <f>IF(O173="základní",#REF!,0)</f>
        <v>#REF!</v>
      </c>
      <c r="AZ173" s="55">
        <f>IF(O173="snížená",#REF!,0)</f>
        <v>0</v>
      </c>
      <c r="BA173" s="55">
        <f>IF(O173="zákl. přenesená",#REF!,0)</f>
        <v>0</v>
      </c>
      <c r="BB173" s="55">
        <f>IF(O173="sníž. přenesená",#REF!,0)</f>
        <v>0</v>
      </c>
      <c r="BC173" s="55">
        <f>IF(O173="nulová",#REF!,0)</f>
        <v>0</v>
      </c>
      <c r="BD173" s="8" t="s">
        <v>5</v>
      </c>
      <c r="BE173" s="55" t="e">
        <f>ROUND(#REF!*K173,2)</f>
        <v>#REF!</v>
      </c>
      <c r="BF173" s="8" t="s">
        <v>92</v>
      </c>
      <c r="BG173" s="8" t="s">
        <v>570</v>
      </c>
    </row>
    <row r="174" spans="2:59" s="1" customFormat="1" ht="22.5" customHeight="1" x14ac:dyDescent="0.3">
      <c r="B174" s="46"/>
      <c r="C174" s="47" t="s">
        <v>319</v>
      </c>
      <c r="D174" s="47" t="s">
        <v>88</v>
      </c>
      <c r="E174" s="48" t="s">
        <v>572</v>
      </c>
      <c r="F174" s="97" t="s">
        <v>573</v>
      </c>
      <c r="G174" s="97"/>
      <c r="H174" s="97"/>
      <c r="I174" s="97"/>
      <c r="J174" s="49" t="s">
        <v>569</v>
      </c>
      <c r="K174" s="50">
        <v>25</v>
      </c>
      <c r="L174" s="51"/>
      <c r="N174" s="52" t="s">
        <v>0</v>
      </c>
      <c r="O174" s="14" t="s">
        <v>16</v>
      </c>
      <c r="P174" s="53">
        <v>0</v>
      </c>
      <c r="Q174" s="53">
        <f>P174*K174</f>
        <v>0</v>
      </c>
      <c r="R174" s="53">
        <v>0</v>
      </c>
      <c r="S174" s="53">
        <f>R174*K174</f>
        <v>0</v>
      </c>
      <c r="T174" s="53">
        <v>0</v>
      </c>
      <c r="U174" s="54">
        <f>T174*K174</f>
        <v>0</v>
      </c>
      <c r="AL174" s="8" t="s">
        <v>92</v>
      </c>
      <c r="AN174" s="8" t="s">
        <v>88</v>
      </c>
      <c r="AO174" s="8" t="s">
        <v>25</v>
      </c>
      <c r="AS174" s="8" t="s">
        <v>87</v>
      </c>
      <c r="AY174" s="55" t="e">
        <f>IF(O174="základní",#REF!,0)</f>
        <v>#REF!</v>
      </c>
      <c r="AZ174" s="55">
        <f>IF(O174="snížená",#REF!,0)</f>
        <v>0</v>
      </c>
      <c r="BA174" s="55">
        <f>IF(O174="zákl. přenesená",#REF!,0)</f>
        <v>0</v>
      </c>
      <c r="BB174" s="55">
        <f>IF(O174="sníž. přenesená",#REF!,0)</f>
        <v>0</v>
      </c>
      <c r="BC174" s="55">
        <f>IF(O174="nulová",#REF!,0)</f>
        <v>0</v>
      </c>
      <c r="BD174" s="8" t="s">
        <v>5</v>
      </c>
      <c r="BE174" s="55" t="e">
        <f>ROUND(#REF!*K174,2)</f>
        <v>#REF!</v>
      </c>
      <c r="BF174" s="8" t="s">
        <v>92</v>
      </c>
      <c r="BG174" s="8" t="s">
        <v>574</v>
      </c>
    </row>
    <row r="175" spans="2:59" s="1" customFormat="1" ht="31.5" customHeight="1" x14ac:dyDescent="0.3">
      <c r="B175" s="46"/>
      <c r="C175" s="47" t="s">
        <v>324</v>
      </c>
      <c r="D175" s="47" t="s">
        <v>88</v>
      </c>
      <c r="E175" s="48" t="s">
        <v>576</v>
      </c>
      <c r="F175" s="97" t="s">
        <v>577</v>
      </c>
      <c r="G175" s="97"/>
      <c r="H175" s="97"/>
      <c r="I175" s="97"/>
      <c r="J175" s="49" t="s">
        <v>578</v>
      </c>
      <c r="K175" s="50">
        <v>1</v>
      </c>
      <c r="L175" s="51"/>
      <c r="N175" s="52" t="s">
        <v>0</v>
      </c>
      <c r="O175" s="14" t="s">
        <v>16</v>
      </c>
      <c r="P175" s="53">
        <v>0</v>
      </c>
      <c r="Q175" s="53">
        <f>P175*K175</f>
        <v>0</v>
      </c>
      <c r="R175" s="53">
        <v>0</v>
      </c>
      <c r="S175" s="53">
        <f>R175*K175</f>
        <v>0</v>
      </c>
      <c r="T175" s="53">
        <v>0</v>
      </c>
      <c r="U175" s="54">
        <f>T175*K175</f>
        <v>0</v>
      </c>
      <c r="AL175" s="8" t="s">
        <v>92</v>
      </c>
      <c r="AN175" s="8" t="s">
        <v>88</v>
      </c>
      <c r="AO175" s="8" t="s">
        <v>25</v>
      </c>
      <c r="AS175" s="8" t="s">
        <v>87</v>
      </c>
      <c r="AY175" s="55" t="e">
        <f>IF(O175="základní",#REF!,0)</f>
        <v>#REF!</v>
      </c>
      <c r="AZ175" s="55">
        <f>IF(O175="snížená",#REF!,0)</f>
        <v>0</v>
      </c>
      <c r="BA175" s="55">
        <f>IF(O175="zákl. přenesená",#REF!,0)</f>
        <v>0</v>
      </c>
      <c r="BB175" s="55">
        <f>IF(O175="sníž. přenesená",#REF!,0)</f>
        <v>0</v>
      </c>
      <c r="BC175" s="55">
        <f>IF(O175="nulová",#REF!,0)</f>
        <v>0</v>
      </c>
      <c r="BD175" s="8" t="s">
        <v>5</v>
      </c>
      <c r="BE175" s="55" t="e">
        <f>ROUND(#REF!*K175,2)</f>
        <v>#REF!</v>
      </c>
      <c r="BF175" s="8" t="s">
        <v>92</v>
      </c>
      <c r="BG175" s="8" t="s">
        <v>579</v>
      </c>
    </row>
    <row r="176" spans="2:59" s="4" customFormat="1" ht="22.5" customHeight="1" x14ac:dyDescent="0.3">
      <c r="B176" s="56"/>
      <c r="C176" s="57"/>
      <c r="D176" s="57"/>
      <c r="E176" s="58" t="s">
        <v>0</v>
      </c>
      <c r="F176" s="98" t="s">
        <v>548</v>
      </c>
      <c r="G176" s="99"/>
      <c r="H176" s="99"/>
      <c r="I176" s="99"/>
      <c r="J176" s="57"/>
      <c r="K176" s="59">
        <v>1</v>
      </c>
      <c r="L176" s="60"/>
      <c r="N176" s="61"/>
      <c r="O176" s="57"/>
      <c r="P176" s="57"/>
      <c r="Q176" s="57"/>
      <c r="R176" s="57"/>
      <c r="S176" s="57"/>
      <c r="T176" s="57"/>
      <c r="U176" s="62"/>
      <c r="AN176" s="63" t="s">
        <v>95</v>
      </c>
      <c r="AO176" s="63" t="s">
        <v>25</v>
      </c>
      <c r="AP176" s="4" t="s">
        <v>25</v>
      </c>
      <c r="AQ176" s="4" t="s">
        <v>13</v>
      </c>
      <c r="AR176" s="4" t="s">
        <v>5</v>
      </c>
      <c r="AS176" s="63" t="s">
        <v>87</v>
      </c>
    </row>
    <row r="177" spans="2:59" s="3" customFormat="1" ht="29.85" customHeight="1" x14ac:dyDescent="0.3">
      <c r="B177" s="35"/>
      <c r="C177" s="36"/>
      <c r="D177" s="45" t="s">
        <v>62</v>
      </c>
      <c r="E177" s="45"/>
      <c r="F177" s="45"/>
      <c r="G177" s="45"/>
      <c r="H177" s="45"/>
      <c r="I177" s="45"/>
      <c r="J177" s="45"/>
      <c r="K177" s="45"/>
      <c r="L177" s="38"/>
      <c r="N177" s="39"/>
      <c r="O177" s="36"/>
      <c r="P177" s="36"/>
      <c r="Q177" s="40">
        <f>SUM(Q178:Q188)</f>
        <v>424.59424600000006</v>
      </c>
      <c r="R177" s="36"/>
      <c r="S177" s="40">
        <f>SUM(S178:S188)</f>
        <v>0</v>
      </c>
      <c r="T177" s="36"/>
      <c r="U177" s="41">
        <f>SUM(U178:U188)</f>
        <v>0</v>
      </c>
      <c r="AL177" s="42" t="s">
        <v>5</v>
      </c>
      <c r="AN177" s="43" t="s">
        <v>18</v>
      </c>
      <c r="AO177" s="43" t="s">
        <v>5</v>
      </c>
      <c r="AS177" s="42" t="s">
        <v>87</v>
      </c>
      <c r="BE177" s="44" t="e">
        <f>SUM(BE178:BE188)</f>
        <v>#REF!</v>
      </c>
    </row>
    <row r="178" spans="2:59" s="1" customFormat="1" ht="31.5" customHeight="1" x14ac:dyDescent="0.3">
      <c r="B178" s="46"/>
      <c r="C178" s="47" t="s">
        <v>335</v>
      </c>
      <c r="D178" s="47" t="s">
        <v>88</v>
      </c>
      <c r="E178" s="48" t="s">
        <v>581</v>
      </c>
      <c r="F178" s="97" t="s">
        <v>582</v>
      </c>
      <c r="G178" s="97"/>
      <c r="H178" s="97"/>
      <c r="I178" s="97"/>
      <c r="J178" s="49" t="s">
        <v>114</v>
      </c>
      <c r="K178" s="50">
        <v>40.689</v>
      </c>
      <c r="L178" s="51"/>
      <c r="N178" s="52" t="s">
        <v>0</v>
      </c>
      <c r="O178" s="14" t="s">
        <v>16</v>
      </c>
      <c r="P178" s="53">
        <v>10.3</v>
      </c>
      <c r="Q178" s="53">
        <f>P178*K178</f>
        <v>419.09670000000006</v>
      </c>
      <c r="R178" s="53">
        <v>0</v>
      </c>
      <c r="S178" s="53">
        <f>R178*K178</f>
        <v>0</v>
      </c>
      <c r="T178" s="53">
        <v>0</v>
      </c>
      <c r="U178" s="54">
        <f>T178*K178</f>
        <v>0</v>
      </c>
      <c r="AL178" s="8" t="s">
        <v>92</v>
      </c>
      <c r="AN178" s="8" t="s">
        <v>88</v>
      </c>
      <c r="AO178" s="8" t="s">
        <v>25</v>
      </c>
      <c r="AS178" s="8" t="s">
        <v>87</v>
      </c>
      <c r="AY178" s="55" t="e">
        <f>IF(O178="základní",#REF!,0)</f>
        <v>#REF!</v>
      </c>
      <c r="AZ178" s="55">
        <f>IF(O178="snížená",#REF!,0)</f>
        <v>0</v>
      </c>
      <c r="BA178" s="55">
        <f>IF(O178="zákl. přenesená",#REF!,0)</f>
        <v>0</v>
      </c>
      <c r="BB178" s="55">
        <f>IF(O178="sníž. přenesená",#REF!,0)</f>
        <v>0</v>
      </c>
      <c r="BC178" s="55">
        <f>IF(O178="nulová",#REF!,0)</f>
        <v>0</v>
      </c>
      <c r="BD178" s="8" t="s">
        <v>5</v>
      </c>
      <c r="BE178" s="55" t="e">
        <f>ROUND(#REF!*K178,2)</f>
        <v>#REF!</v>
      </c>
      <c r="BF178" s="8" t="s">
        <v>92</v>
      </c>
      <c r="BG178" s="8" t="s">
        <v>583</v>
      </c>
    </row>
    <row r="179" spans="2:59" s="1" customFormat="1" ht="31.5" customHeight="1" x14ac:dyDescent="0.3">
      <c r="B179" s="46"/>
      <c r="C179" s="47" t="s">
        <v>338</v>
      </c>
      <c r="D179" s="47" t="s">
        <v>88</v>
      </c>
      <c r="E179" s="48" t="s">
        <v>585</v>
      </c>
      <c r="F179" s="97" t="s">
        <v>586</v>
      </c>
      <c r="G179" s="97"/>
      <c r="H179" s="97"/>
      <c r="I179" s="97"/>
      <c r="J179" s="49" t="s">
        <v>114</v>
      </c>
      <c r="K179" s="50">
        <v>41.966000000000001</v>
      </c>
      <c r="L179" s="51"/>
      <c r="N179" s="52" t="s">
        <v>0</v>
      </c>
      <c r="O179" s="14" t="s">
        <v>16</v>
      </c>
      <c r="P179" s="53">
        <v>6.0000000000000001E-3</v>
      </c>
      <c r="Q179" s="53">
        <f>P179*K179</f>
        <v>0.25179600000000002</v>
      </c>
      <c r="R179" s="53">
        <v>0</v>
      </c>
      <c r="S179" s="53">
        <f>R179*K179</f>
        <v>0</v>
      </c>
      <c r="T179" s="53">
        <v>0</v>
      </c>
      <c r="U179" s="54">
        <f>T179*K179</f>
        <v>0</v>
      </c>
      <c r="AL179" s="8" t="s">
        <v>92</v>
      </c>
      <c r="AN179" s="8" t="s">
        <v>88</v>
      </c>
      <c r="AO179" s="8" t="s">
        <v>25</v>
      </c>
      <c r="AS179" s="8" t="s">
        <v>87</v>
      </c>
      <c r="AY179" s="55" t="e">
        <f>IF(O179="základní",#REF!,0)</f>
        <v>#REF!</v>
      </c>
      <c r="AZ179" s="55">
        <f>IF(O179="snížená",#REF!,0)</f>
        <v>0</v>
      </c>
      <c r="BA179" s="55">
        <f>IF(O179="zákl. přenesená",#REF!,0)</f>
        <v>0</v>
      </c>
      <c r="BB179" s="55">
        <f>IF(O179="sníž. přenesená",#REF!,0)</f>
        <v>0</v>
      </c>
      <c r="BC179" s="55">
        <f>IF(O179="nulová",#REF!,0)</f>
        <v>0</v>
      </c>
      <c r="BD179" s="8" t="s">
        <v>5</v>
      </c>
      <c r="BE179" s="55" t="e">
        <f>ROUND(#REF!*K179,2)</f>
        <v>#REF!</v>
      </c>
      <c r="BF179" s="8" t="s">
        <v>92</v>
      </c>
      <c r="BG179" s="8" t="s">
        <v>587</v>
      </c>
    </row>
    <row r="180" spans="2:59" s="1" customFormat="1" ht="31.5" customHeight="1" x14ac:dyDescent="0.3">
      <c r="B180" s="46"/>
      <c r="C180" s="47" t="s">
        <v>342</v>
      </c>
      <c r="D180" s="47" t="s">
        <v>88</v>
      </c>
      <c r="E180" s="48" t="s">
        <v>589</v>
      </c>
      <c r="F180" s="97" t="s">
        <v>590</v>
      </c>
      <c r="G180" s="97"/>
      <c r="H180" s="97"/>
      <c r="I180" s="97"/>
      <c r="J180" s="49" t="s">
        <v>114</v>
      </c>
      <c r="K180" s="50">
        <v>41.966000000000001</v>
      </c>
      <c r="L180" s="51"/>
      <c r="N180" s="52" t="s">
        <v>0</v>
      </c>
      <c r="O180" s="14" t="s">
        <v>16</v>
      </c>
      <c r="P180" s="53">
        <v>0.125</v>
      </c>
      <c r="Q180" s="53">
        <f>P180*K180</f>
        <v>5.2457500000000001</v>
      </c>
      <c r="R180" s="53">
        <v>0</v>
      </c>
      <c r="S180" s="53">
        <f>R180*K180</f>
        <v>0</v>
      </c>
      <c r="T180" s="53">
        <v>0</v>
      </c>
      <c r="U180" s="54">
        <f>T180*K180</f>
        <v>0</v>
      </c>
      <c r="AL180" s="8" t="s">
        <v>92</v>
      </c>
      <c r="AN180" s="8" t="s">
        <v>88</v>
      </c>
      <c r="AO180" s="8" t="s">
        <v>25</v>
      </c>
      <c r="AS180" s="8" t="s">
        <v>87</v>
      </c>
      <c r="AY180" s="55" t="e">
        <f>IF(O180="základní",#REF!,0)</f>
        <v>#REF!</v>
      </c>
      <c r="AZ180" s="55">
        <f>IF(O180="snížená",#REF!,0)</f>
        <v>0</v>
      </c>
      <c r="BA180" s="55">
        <f>IF(O180="zákl. přenesená",#REF!,0)</f>
        <v>0</v>
      </c>
      <c r="BB180" s="55">
        <f>IF(O180="sníž. přenesená",#REF!,0)</f>
        <v>0</v>
      </c>
      <c r="BC180" s="55">
        <f>IF(O180="nulová",#REF!,0)</f>
        <v>0</v>
      </c>
      <c r="BD180" s="8" t="s">
        <v>5</v>
      </c>
      <c r="BE180" s="55" t="e">
        <f>ROUND(#REF!*K180,2)</f>
        <v>#REF!</v>
      </c>
      <c r="BF180" s="8" t="s">
        <v>92</v>
      </c>
      <c r="BG180" s="8" t="s">
        <v>591</v>
      </c>
    </row>
    <row r="181" spans="2:59" s="1" customFormat="1" ht="31.5" customHeight="1" x14ac:dyDescent="0.3">
      <c r="B181" s="46"/>
      <c r="C181" s="47" t="s">
        <v>349</v>
      </c>
      <c r="D181" s="47" t="s">
        <v>88</v>
      </c>
      <c r="E181" s="48" t="s">
        <v>593</v>
      </c>
      <c r="F181" s="97" t="s">
        <v>594</v>
      </c>
      <c r="G181" s="97"/>
      <c r="H181" s="97"/>
      <c r="I181" s="97"/>
      <c r="J181" s="49" t="s">
        <v>114</v>
      </c>
      <c r="K181" s="50">
        <v>28</v>
      </c>
      <c r="L181" s="51"/>
      <c r="N181" s="52" t="s">
        <v>0</v>
      </c>
      <c r="O181" s="14" t="s">
        <v>16</v>
      </c>
      <c r="P181" s="53">
        <v>0</v>
      </c>
      <c r="Q181" s="53">
        <f>P181*K181</f>
        <v>0</v>
      </c>
      <c r="R181" s="53">
        <v>0</v>
      </c>
      <c r="S181" s="53">
        <f>R181*K181</f>
        <v>0</v>
      </c>
      <c r="T181" s="53">
        <v>0</v>
      </c>
      <c r="U181" s="54">
        <f>T181*K181</f>
        <v>0</v>
      </c>
      <c r="AL181" s="8" t="s">
        <v>92</v>
      </c>
      <c r="AN181" s="8" t="s">
        <v>88</v>
      </c>
      <c r="AO181" s="8" t="s">
        <v>25</v>
      </c>
      <c r="AS181" s="8" t="s">
        <v>87</v>
      </c>
      <c r="AY181" s="55" t="e">
        <f>IF(O181="základní",#REF!,0)</f>
        <v>#REF!</v>
      </c>
      <c r="AZ181" s="55">
        <f>IF(O181="snížená",#REF!,0)</f>
        <v>0</v>
      </c>
      <c r="BA181" s="55">
        <f>IF(O181="zákl. přenesená",#REF!,0)</f>
        <v>0</v>
      </c>
      <c r="BB181" s="55">
        <f>IF(O181="sníž. přenesená",#REF!,0)</f>
        <v>0</v>
      </c>
      <c r="BC181" s="55">
        <f>IF(O181="nulová",#REF!,0)</f>
        <v>0</v>
      </c>
      <c r="BD181" s="8" t="s">
        <v>5</v>
      </c>
      <c r="BE181" s="55" t="e">
        <f>ROUND(#REF!*K181,2)</f>
        <v>#REF!</v>
      </c>
      <c r="BF181" s="8" t="s">
        <v>92</v>
      </c>
      <c r="BG181" s="8" t="s">
        <v>595</v>
      </c>
    </row>
    <row r="182" spans="2:59" s="4" customFormat="1" ht="22.5" customHeight="1" x14ac:dyDescent="0.3">
      <c r="B182" s="56"/>
      <c r="C182" s="57"/>
      <c r="D182" s="57"/>
      <c r="E182" s="58" t="s">
        <v>0</v>
      </c>
      <c r="F182" s="98" t="s">
        <v>596</v>
      </c>
      <c r="G182" s="99"/>
      <c r="H182" s="99"/>
      <c r="I182" s="99"/>
      <c r="J182" s="57"/>
      <c r="K182" s="59">
        <v>28</v>
      </c>
      <c r="L182" s="60"/>
      <c r="N182" s="61"/>
      <c r="O182" s="57"/>
      <c r="P182" s="57"/>
      <c r="Q182" s="57"/>
      <c r="R182" s="57"/>
      <c r="S182" s="57"/>
      <c r="T182" s="57"/>
      <c r="U182" s="62"/>
      <c r="AN182" s="63" t="s">
        <v>95</v>
      </c>
      <c r="AO182" s="63" t="s">
        <v>25</v>
      </c>
      <c r="AP182" s="4" t="s">
        <v>25</v>
      </c>
      <c r="AQ182" s="4" t="s">
        <v>13</v>
      </c>
      <c r="AR182" s="4" t="s">
        <v>19</v>
      </c>
      <c r="AS182" s="63" t="s">
        <v>87</v>
      </c>
    </row>
    <row r="183" spans="2:59" s="4" customFormat="1" ht="22.5" customHeight="1" x14ac:dyDescent="0.3">
      <c r="B183" s="56"/>
      <c r="C183" s="57"/>
      <c r="D183" s="57"/>
      <c r="E183" s="58" t="s">
        <v>0</v>
      </c>
      <c r="F183" s="100" t="s">
        <v>0</v>
      </c>
      <c r="G183" s="101"/>
      <c r="H183" s="101"/>
      <c r="I183" s="101"/>
      <c r="J183" s="57"/>
      <c r="K183" s="59">
        <v>0</v>
      </c>
      <c r="L183" s="60"/>
      <c r="N183" s="61"/>
      <c r="O183" s="57"/>
      <c r="P183" s="57"/>
      <c r="Q183" s="57"/>
      <c r="R183" s="57"/>
      <c r="S183" s="57"/>
      <c r="T183" s="57"/>
      <c r="U183" s="62"/>
      <c r="AN183" s="63" t="s">
        <v>95</v>
      </c>
      <c r="AO183" s="63" t="s">
        <v>25</v>
      </c>
      <c r="AP183" s="4" t="s">
        <v>25</v>
      </c>
      <c r="AQ183" s="4" t="s">
        <v>13</v>
      </c>
      <c r="AR183" s="4" t="s">
        <v>19</v>
      </c>
      <c r="AS183" s="63" t="s">
        <v>87</v>
      </c>
    </row>
    <row r="184" spans="2:59" s="5" customFormat="1" ht="22.5" customHeight="1" x14ac:dyDescent="0.3">
      <c r="B184" s="64"/>
      <c r="C184" s="65"/>
      <c r="D184" s="65"/>
      <c r="E184" s="66" t="s">
        <v>0</v>
      </c>
      <c r="F184" s="102" t="s">
        <v>96</v>
      </c>
      <c r="G184" s="103"/>
      <c r="H184" s="103"/>
      <c r="I184" s="103"/>
      <c r="J184" s="65"/>
      <c r="K184" s="67">
        <v>28</v>
      </c>
      <c r="L184" s="68"/>
      <c r="N184" s="69"/>
      <c r="O184" s="65"/>
      <c r="P184" s="65"/>
      <c r="Q184" s="65"/>
      <c r="R184" s="65"/>
      <c r="S184" s="65"/>
      <c r="T184" s="65"/>
      <c r="U184" s="70"/>
      <c r="AN184" s="71" t="s">
        <v>95</v>
      </c>
      <c r="AO184" s="71" t="s">
        <v>25</v>
      </c>
      <c r="AP184" s="5" t="s">
        <v>92</v>
      </c>
      <c r="AQ184" s="5" t="s">
        <v>13</v>
      </c>
      <c r="AR184" s="5" t="s">
        <v>5</v>
      </c>
      <c r="AS184" s="71" t="s">
        <v>87</v>
      </c>
    </row>
    <row r="185" spans="2:59" s="1" customFormat="1" ht="31.5" customHeight="1" x14ac:dyDescent="0.3">
      <c r="B185" s="46"/>
      <c r="C185" s="47" t="s">
        <v>353</v>
      </c>
      <c r="D185" s="47" t="s">
        <v>88</v>
      </c>
      <c r="E185" s="48" t="s">
        <v>598</v>
      </c>
      <c r="F185" s="97" t="s">
        <v>599</v>
      </c>
      <c r="G185" s="97"/>
      <c r="H185" s="97"/>
      <c r="I185" s="97"/>
      <c r="J185" s="49" t="s">
        <v>114</v>
      </c>
      <c r="K185" s="50">
        <v>1</v>
      </c>
      <c r="L185" s="51"/>
      <c r="N185" s="52" t="s">
        <v>0</v>
      </c>
      <c r="O185" s="14" t="s">
        <v>16</v>
      </c>
      <c r="P185" s="53">
        <v>0</v>
      </c>
      <c r="Q185" s="53">
        <f>P185*K185</f>
        <v>0</v>
      </c>
      <c r="R185" s="53">
        <v>0</v>
      </c>
      <c r="S185" s="53">
        <f>R185*K185</f>
        <v>0</v>
      </c>
      <c r="T185" s="53">
        <v>0</v>
      </c>
      <c r="U185" s="54">
        <f>T185*K185</f>
        <v>0</v>
      </c>
      <c r="AL185" s="8" t="s">
        <v>92</v>
      </c>
      <c r="AN185" s="8" t="s">
        <v>88</v>
      </c>
      <c r="AO185" s="8" t="s">
        <v>25</v>
      </c>
      <c r="AS185" s="8" t="s">
        <v>87</v>
      </c>
      <c r="AY185" s="55" t="e">
        <f>IF(O185="základní",#REF!,0)</f>
        <v>#REF!</v>
      </c>
      <c r="AZ185" s="55">
        <f>IF(O185="snížená",#REF!,0)</f>
        <v>0</v>
      </c>
      <c r="BA185" s="55">
        <f>IF(O185="zákl. přenesená",#REF!,0)</f>
        <v>0</v>
      </c>
      <c r="BB185" s="55">
        <f>IF(O185="sníž. přenesená",#REF!,0)</f>
        <v>0</v>
      </c>
      <c r="BC185" s="55">
        <f>IF(O185="nulová",#REF!,0)</f>
        <v>0</v>
      </c>
      <c r="BD185" s="8" t="s">
        <v>5</v>
      </c>
      <c r="BE185" s="55" t="e">
        <f>ROUND(#REF!*K185,2)</f>
        <v>#REF!</v>
      </c>
      <c r="BF185" s="8" t="s">
        <v>92</v>
      </c>
      <c r="BG185" s="8" t="s">
        <v>600</v>
      </c>
    </row>
    <row r="186" spans="2:59" s="4" customFormat="1" ht="22.5" customHeight="1" x14ac:dyDescent="0.3">
      <c r="B186" s="56"/>
      <c r="C186" s="57"/>
      <c r="D186" s="57"/>
      <c r="E186" s="58" t="s">
        <v>0</v>
      </c>
      <c r="F186" s="98" t="s">
        <v>548</v>
      </c>
      <c r="G186" s="99"/>
      <c r="H186" s="99"/>
      <c r="I186" s="99"/>
      <c r="J186" s="57"/>
      <c r="K186" s="59">
        <v>1</v>
      </c>
      <c r="L186" s="60"/>
      <c r="N186" s="61"/>
      <c r="O186" s="57"/>
      <c r="P186" s="57"/>
      <c r="Q186" s="57"/>
      <c r="R186" s="57"/>
      <c r="S186" s="57"/>
      <c r="T186" s="57"/>
      <c r="U186" s="62"/>
      <c r="AN186" s="63" t="s">
        <v>95</v>
      </c>
      <c r="AO186" s="63" t="s">
        <v>25</v>
      </c>
      <c r="AP186" s="4" t="s">
        <v>25</v>
      </c>
      <c r="AQ186" s="4" t="s">
        <v>13</v>
      </c>
      <c r="AR186" s="4" t="s">
        <v>5</v>
      </c>
      <c r="AS186" s="63" t="s">
        <v>87</v>
      </c>
    </row>
    <row r="187" spans="2:59" s="1" customFormat="1" ht="31.5" customHeight="1" x14ac:dyDescent="0.3">
      <c r="B187" s="46"/>
      <c r="C187" s="47" t="s">
        <v>357</v>
      </c>
      <c r="D187" s="47" t="s">
        <v>88</v>
      </c>
      <c r="E187" s="48" t="s">
        <v>601</v>
      </c>
      <c r="F187" s="97" t="s">
        <v>602</v>
      </c>
      <c r="G187" s="97"/>
      <c r="H187" s="97"/>
      <c r="I187" s="97"/>
      <c r="J187" s="49" t="s">
        <v>114</v>
      </c>
      <c r="K187" s="50">
        <v>14.965999999999999</v>
      </c>
      <c r="L187" s="51"/>
      <c r="N187" s="52" t="s">
        <v>0</v>
      </c>
      <c r="O187" s="14" t="s">
        <v>16</v>
      </c>
      <c r="P187" s="53">
        <v>0</v>
      </c>
      <c r="Q187" s="53">
        <f>P187*K187</f>
        <v>0</v>
      </c>
      <c r="R187" s="53">
        <v>0</v>
      </c>
      <c r="S187" s="53">
        <f>R187*K187</f>
        <v>0</v>
      </c>
      <c r="T187" s="53">
        <v>0</v>
      </c>
      <c r="U187" s="54">
        <f>T187*K187</f>
        <v>0</v>
      </c>
      <c r="AL187" s="8" t="s">
        <v>92</v>
      </c>
      <c r="AN187" s="8" t="s">
        <v>88</v>
      </c>
      <c r="AO187" s="8" t="s">
        <v>25</v>
      </c>
      <c r="AS187" s="8" t="s">
        <v>87</v>
      </c>
      <c r="AY187" s="55" t="e">
        <f>IF(O187="základní",#REF!,0)</f>
        <v>#REF!</v>
      </c>
      <c r="AZ187" s="55">
        <f>IF(O187="snížená",#REF!,0)</f>
        <v>0</v>
      </c>
      <c r="BA187" s="55">
        <f>IF(O187="zákl. přenesená",#REF!,0)</f>
        <v>0</v>
      </c>
      <c r="BB187" s="55">
        <f>IF(O187="sníž. přenesená",#REF!,0)</f>
        <v>0</v>
      </c>
      <c r="BC187" s="55">
        <f>IF(O187="nulová",#REF!,0)</f>
        <v>0</v>
      </c>
      <c r="BD187" s="8" t="s">
        <v>5</v>
      </c>
      <c r="BE187" s="55" t="e">
        <f>ROUND(#REF!*K187,2)</f>
        <v>#REF!</v>
      </c>
      <c r="BF187" s="8" t="s">
        <v>92</v>
      </c>
      <c r="BG187" s="8" t="s">
        <v>603</v>
      </c>
    </row>
    <row r="188" spans="2:59" s="4" customFormat="1" ht="22.5" customHeight="1" x14ac:dyDescent="0.3">
      <c r="B188" s="56"/>
      <c r="C188" s="57"/>
      <c r="D188" s="57"/>
      <c r="E188" s="58" t="s">
        <v>0</v>
      </c>
      <c r="F188" s="98" t="s">
        <v>604</v>
      </c>
      <c r="G188" s="99"/>
      <c r="H188" s="99"/>
      <c r="I188" s="99"/>
      <c r="J188" s="57"/>
      <c r="K188" s="59">
        <v>14.965999999999999</v>
      </c>
      <c r="L188" s="60"/>
      <c r="N188" s="61"/>
      <c r="O188" s="57"/>
      <c r="P188" s="57"/>
      <c r="Q188" s="57"/>
      <c r="R188" s="57"/>
      <c r="S188" s="57"/>
      <c r="T188" s="57"/>
      <c r="U188" s="62"/>
      <c r="AN188" s="63" t="s">
        <v>95</v>
      </c>
      <c r="AO188" s="63" t="s">
        <v>25</v>
      </c>
      <c r="AP188" s="4" t="s">
        <v>25</v>
      </c>
      <c r="AQ188" s="4" t="s">
        <v>13</v>
      </c>
      <c r="AR188" s="4" t="s">
        <v>5</v>
      </c>
      <c r="AS188" s="63" t="s">
        <v>87</v>
      </c>
    </row>
    <row r="189" spans="2:59" s="3" customFormat="1" ht="29.85" customHeight="1" x14ac:dyDescent="0.3">
      <c r="B189" s="35"/>
      <c r="C189" s="36"/>
      <c r="D189" s="45" t="s">
        <v>63</v>
      </c>
      <c r="E189" s="45"/>
      <c r="F189" s="45"/>
      <c r="G189" s="45"/>
      <c r="H189" s="45"/>
      <c r="I189" s="45"/>
      <c r="J189" s="45"/>
      <c r="K189" s="45"/>
      <c r="L189" s="38"/>
      <c r="N189" s="39"/>
      <c r="O189" s="36"/>
      <c r="P189" s="36"/>
      <c r="Q189" s="40">
        <f>Q190</f>
        <v>9.9580800000000007</v>
      </c>
      <c r="R189" s="36"/>
      <c r="S189" s="40">
        <f>S190</f>
        <v>0</v>
      </c>
      <c r="T189" s="36"/>
      <c r="U189" s="41">
        <f>U190</f>
        <v>0</v>
      </c>
      <c r="AL189" s="42" t="s">
        <v>5</v>
      </c>
      <c r="AN189" s="43" t="s">
        <v>18</v>
      </c>
      <c r="AO189" s="43" t="s">
        <v>5</v>
      </c>
      <c r="AS189" s="42" t="s">
        <v>87</v>
      </c>
      <c r="BE189" s="44" t="e">
        <f>BE190</f>
        <v>#REF!</v>
      </c>
    </row>
    <row r="190" spans="2:59" s="1" customFormat="1" ht="22.5" customHeight="1" x14ac:dyDescent="0.3">
      <c r="B190" s="46"/>
      <c r="C190" s="47" t="s">
        <v>361</v>
      </c>
      <c r="D190" s="47" t="s">
        <v>88</v>
      </c>
      <c r="E190" s="48" t="s">
        <v>605</v>
      </c>
      <c r="F190" s="97" t="s">
        <v>606</v>
      </c>
      <c r="G190" s="97"/>
      <c r="H190" s="97"/>
      <c r="I190" s="97"/>
      <c r="J190" s="49" t="s">
        <v>114</v>
      </c>
      <c r="K190" s="50">
        <v>30.36</v>
      </c>
      <c r="L190" s="51"/>
      <c r="N190" s="52" t="s">
        <v>0</v>
      </c>
      <c r="O190" s="14" t="s">
        <v>16</v>
      </c>
      <c r="P190" s="53">
        <v>0.32800000000000001</v>
      </c>
      <c r="Q190" s="53">
        <f>P190*K190</f>
        <v>9.9580800000000007</v>
      </c>
      <c r="R190" s="53">
        <v>0</v>
      </c>
      <c r="S190" s="53">
        <f>R190*K190</f>
        <v>0</v>
      </c>
      <c r="T190" s="53">
        <v>0</v>
      </c>
      <c r="U190" s="54">
        <f>T190*K190</f>
        <v>0</v>
      </c>
      <c r="AL190" s="8" t="s">
        <v>92</v>
      </c>
      <c r="AN190" s="8" t="s">
        <v>88</v>
      </c>
      <c r="AO190" s="8" t="s">
        <v>25</v>
      </c>
      <c r="AS190" s="8" t="s">
        <v>87</v>
      </c>
      <c r="AY190" s="55" t="e">
        <f>IF(O190="základní",#REF!,0)</f>
        <v>#REF!</v>
      </c>
      <c r="AZ190" s="55">
        <f>IF(O190="snížená",#REF!,0)</f>
        <v>0</v>
      </c>
      <c r="BA190" s="55">
        <f>IF(O190="zákl. přenesená",#REF!,0)</f>
        <v>0</v>
      </c>
      <c r="BB190" s="55">
        <f>IF(O190="sníž. přenesená",#REF!,0)</f>
        <v>0</v>
      </c>
      <c r="BC190" s="55">
        <f>IF(O190="nulová",#REF!,0)</f>
        <v>0</v>
      </c>
      <c r="BD190" s="8" t="s">
        <v>5</v>
      </c>
      <c r="BE190" s="55" t="e">
        <f>ROUND(#REF!*K190,2)</f>
        <v>#REF!</v>
      </c>
      <c r="BF190" s="8" t="s">
        <v>92</v>
      </c>
      <c r="BG190" s="8" t="s">
        <v>607</v>
      </c>
    </row>
    <row r="191" spans="2:59" s="3" customFormat="1" ht="37.35" customHeight="1" x14ac:dyDescent="0.35">
      <c r="B191" s="35"/>
      <c r="C191" s="36"/>
      <c r="D191" s="37" t="s">
        <v>64</v>
      </c>
      <c r="E191" s="37"/>
      <c r="F191" s="37"/>
      <c r="G191" s="37"/>
      <c r="H191" s="37"/>
      <c r="I191" s="37"/>
      <c r="J191" s="37"/>
      <c r="K191" s="37"/>
      <c r="L191" s="38"/>
      <c r="N191" s="39"/>
      <c r="O191" s="36"/>
      <c r="P191" s="36"/>
      <c r="Q191" s="40">
        <f>Q192+Q251+Q266+Q295</f>
        <v>504.68005100000005</v>
      </c>
      <c r="R191" s="36"/>
      <c r="S191" s="40">
        <f>S192+S251+S266+S295</f>
        <v>2.7333376</v>
      </c>
      <c r="T191" s="36"/>
      <c r="U191" s="41">
        <f>U192+U251+U266+U295</f>
        <v>0.82791300000000012</v>
      </c>
      <c r="AL191" s="42" t="s">
        <v>25</v>
      </c>
      <c r="AN191" s="43" t="s">
        <v>18</v>
      </c>
      <c r="AO191" s="43" t="s">
        <v>19</v>
      </c>
      <c r="AS191" s="42" t="s">
        <v>87</v>
      </c>
      <c r="BE191" s="44" t="e">
        <f>BE192+BE251+BE266+BE295</f>
        <v>#REF!</v>
      </c>
    </row>
    <row r="192" spans="2:59" s="3" customFormat="1" ht="19.899999999999999" customHeight="1" x14ac:dyDescent="0.3">
      <c r="B192" s="35"/>
      <c r="C192" s="36"/>
      <c r="D192" s="45" t="s">
        <v>69</v>
      </c>
      <c r="E192" s="45"/>
      <c r="F192" s="45"/>
      <c r="G192" s="45"/>
      <c r="H192" s="45"/>
      <c r="I192" s="45"/>
      <c r="J192" s="45"/>
      <c r="K192" s="45"/>
      <c r="L192" s="38"/>
      <c r="N192" s="39"/>
      <c r="O192" s="36"/>
      <c r="P192" s="36"/>
      <c r="Q192" s="40">
        <f>SUM(Q193:Q250)</f>
        <v>498.28993100000002</v>
      </c>
      <c r="R192" s="36"/>
      <c r="S192" s="40">
        <f>SUM(S193:S250)</f>
        <v>2.7229253999999998</v>
      </c>
      <c r="T192" s="36"/>
      <c r="U192" s="41">
        <f>SUM(U193:U250)</f>
        <v>0.82791300000000012</v>
      </c>
      <c r="AL192" s="42" t="s">
        <v>25</v>
      </c>
      <c r="AN192" s="43" t="s">
        <v>18</v>
      </c>
      <c r="AO192" s="43" t="s">
        <v>5</v>
      </c>
      <c r="AS192" s="42" t="s">
        <v>87</v>
      </c>
      <c r="BE192" s="44" t="e">
        <f>SUM(BE193:BE250)</f>
        <v>#REF!</v>
      </c>
    </row>
    <row r="193" spans="2:59" s="1" customFormat="1" ht="22.5" customHeight="1" x14ac:dyDescent="0.3">
      <c r="B193" s="46"/>
      <c r="C193" s="47" t="s">
        <v>366</v>
      </c>
      <c r="D193" s="47" t="s">
        <v>88</v>
      </c>
      <c r="E193" s="48" t="s">
        <v>770</v>
      </c>
      <c r="F193" s="97" t="s">
        <v>771</v>
      </c>
      <c r="G193" s="97"/>
      <c r="H193" s="97"/>
      <c r="I193" s="97"/>
      <c r="J193" s="49" t="s">
        <v>197</v>
      </c>
      <c r="K193" s="50">
        <v>232.8</v>
      </c>
      <c r="L193" s="51"/>
      <c r="N193" s="52" t="s">
        <v>0</v>
      </c>
      <c r="O193" s="14" t="s">
        <v>16</v>
      </c>
      <c r="P193" s="53">
        <v>0.43</v>
      </c>
      <c r="Q193" s="53">
        <f>P193*K193</f>
        <v>100.104</v>
      </c>
      <c r="R193" s="53">
        <v>0</v>
      </c>
      <c r="S193" s="53">
        <f>R193*K193</f>
        <v>0</v>
      </c>
      <c r="T193" s="53">
        <v>1.91E-3</v>
      </c>
      <c r="U193" s="54">
        <f>T193*K193</f>
        <v>0.44464800000000004</v>
      </c>
      <c r="AL193" s="8" t="s">
        <v>183</v>
      </c>
      <c r="AN193" s="8" t="s">
        <v>88</v>
      </c>
      <c r="AO193" s="8" t="s">
        <v>25</v>
      </c>
      <c r="AS193" s="8" t="s">
        <v>87</v>
      </c>
      <c r="AY193" s="55" t="e">
        <f>IF(O193="základní",#REF!,0)</f>
        <v>#REF!</v>
      </c>
      <c r="AZ193" s="55">
        <f>IF(O193="snížená",#REF!,0)</f>
        <v>0</v>
      </c>
      <c r="BA193" s="55">
        <f>IF(O193="zákl. přenesená",#REF!,0)</f>
        <v>0</v>
      </c>
      <c r="BB193" s="55">
        <f>IF(O193="sníž. přenesená",#REF!,0)</f>
        <v>0</v>
      </c>
      <c r="BC193" s="55">
        <f>IF(O193="nulová",#REF!,0)</f>
        <v>0</v>
      </c>
      <c r="BD193" s="8" t="s">
        <v>5</v>
      </c>
      <c r="BE193" s="55" t="e">
        <f>ROUND(#REF!*K193,2)</f>
        <v>#REF!</v>
      </c>
      <c r="BF193" s="8" t="s">
        <v>183</v>
      </c>
      <c r="BG193" s="8" t="s">
        <v>772</v>
      </c>
    </row>
    <row r="194" spans="2:59" s="4" customFormat="1" ht="22.5" customHeight="1" x14ac:dyDescent="0.3">
      <c r="B194" s="56"/>
      <c r="C194" s="57"/>
      <c r="D194" s="57"/>
      <c r="E194" s="58" t="s">
        <v>0</v>
      </c>
      <c r="F194" s="98" t="s">
        <v>773</v>
      </c>
      <c r="G194" s="99"/>
      <c r="H194" s="99"/>
      <c r="I194" s="99"/>
      <c r="J194" s="57"/>
      <c r="K194" s="59">
        <v>225</v>
      </c>
      <c r="L194" s="60"/>
      <c r="N194" s="61"/>
      <c r="O194" s="57"/>
      <c r="P194" s="57"/>
      <c r="Q194" s="57"/>
      <c r="R194" s="57"/>
      <c r="S194" s="57"/>
      <c r="T194" s="57"/>
      <c r="U194" s="62"/>
      <c r="AN194" s="63" t="s">
        <v>95</v>
      </c>
      <c r="AO194" s="63" t="s">
        <v>25</v>
      </c>
      <c r="AP194" s="4" t="s">
        <v>25</v>
      </c>
      <c r="AQ194" s="4" t="s">
        <v>13</v>
      </c>
      <c r="AR194" s="4" t="s">
        <v>19</v>
      </c>
      <c r="AS194" s="63" t="s">
        <v>87</v>
      </c>
    </row>
    <row r="195" spans="2:59" s="4" customFormat="1" ht="22.5" customHeight="1" x14ac:dyDescent="0.3">
      <c r="B195" s="56"/>
      <c r="C195" s="57"/>
      <c r="D195" s="57"/>
      <c r="E195" s="58" t="s">
        <v>0</v>
      </c>
      <c r="F195" s="100" t="s">
        <v>0</v>
      </c>
      <c r="G195" s="101"/>
      <c r="H195" s="101"/>
      <c r="I195" s="101"/>
      <c r="J195" s="57"/>
      <c r="K195" s="59">
        <v>0</v>
      </c>
      <c r="L195" s="60"/>
      <c r="N195" s="61"/>
      <c r="O195" s="57"/>
      <c r="P195" s="57"/>
      <c r="Q195" s="57"/>
      <c r="R195" s="57"/>
      <c r="S195" s="57"/>
      <c r="T195" s="57"/>
      <c r="U195" s="62"/>
      <c r="AN195" s="63" t="s">
        <v>95</v>
      </c>
      <c r="AO195" s="63" t="s">
        <v>25</v>
      </c>
      <c r="AP195" s="4" t="s">
        <v>25</v>
      </c>
      <c r="AQ195" s="4" t="s">
        <v>13</v>
      </c>
      <c r="AR195" s="4" t="s">
        <v>19</v>
      </c>
      <c r="AS195" s="63" t="s">
        <v>87</v>
      </c>
    </row>
    <row r="196" spans="2:59" s="6" customFormat="1" ht="22.5" customHeight="1" x14ac:dyDescent="0.3">
      <c r="B196" s="72"/>
      <c r="C196" s="73"/>
      <c r="D196" s="73"/>
      <c r="E196" s="74" t="s">
        <v>0</v>
      </c>
      <c r="F196" s="104" t="s">
        <v>774</v>
      </c>
      <c r="G196" s="105"/>
      <c r="H196" s="105"/>
      <c r="I196" s="105"/>
      <c r="J196" s="73"/>
      <c r="K196" s="75" t="s">
        <v>0</v>
      </c>
      <c r="L196" s="76"/>
      <c r="N196" s="77"/>
      <c r="O196" s="73"/>
      <c r="P196" s="73"/>
      <c r="Q196" s="73"/>
      <c r="R196" s="73"/>
      <c r="S196" s="73"/>
      <c r="T196" s="73"/>
      <c r="U196" s="78"/>
      <c r="AN196" s="79" t="s">
        <v>95</v>
      </c>
      <c r="AO196" s="79" t="s">
        <v>25</v>
      </c>
      <c r="AP196" s="6" t="s">
        <v>5</v>
      </c>
      <c r="AQ196" s="6" t="s">
        <v>13</v>
      </c>
      <c r="AR196" s="6" t="s">
        <v>19</v>
      </c>
      <c r="AS196" s="79" t="s">
        <v>87</v>
      </c>
    </row>
    <row r="197" spans="2:59" s="4" customFormat="1" ht="22.5" customHeight="1" x14ac:dyDescent="0.3">
      <c r="B197" s="56"/>
      <c r="C197" s="57"/>
      <c r="D197" s="57"/>
      <c r="E197" s="58" t="s">
        <v>0</v>
      </c>
      <c r="F197" s="100" t="s">
        <v>775</v>
      </c>
      <c r="G197" s="101"/>
      <c r="H197" s="101"/>
      <c r="I197" s="101"/>
      <c r="J197" s="57"/>
      <c r="K197" s="59">
        <v>7.8</v>
      </c>
      <c r="L197" s="60"/>
      <c r="N197" s="61"/>
      <c r="O197" s="57"/>
      <c r="P197" s="57"/>
      <c r="Q197" s="57"/>
      <c r="R197" s="57"/>
      <c r="S197" s="57"/>
      <c r="T197" s="57"/>
      <c r="U197" s="62"/>
      <c r="AN197" s="63" t="s">
        <v>95</v>
      </c>
      <c r="AO197" s="63" t="s">
        <v>25</v>
      </c>
      <c r="AP197" s="4" t="s">
        <v>25</v>
      </c>
      <c r="AQ197" s="4" t="s">
        <v>13</v>
      </c>
      <c r="AR197" s="4" t="s">
        <v>19</v>
      </c>
      <c r="AS197" s="63" t="s">
        <v>87</v>
      </c>
    </row>
    <row r="198" spans="2:59" s="4" customFormat="1" ht="22.5" customHeight="1" x14ac:dyDescent="0.3">
      <c r="B198" s="56"/>
      <c r="C198" s="57"/>
      <c r="D198" s="57"/>
      <c r="E198" s="58" t="s">
        <v>0</v>
      </c>
      <c r="F198" s="100" t="s">
        <v>0</v>
      </c>
      <c r="G198" s="101"/>
      <c r="H198" s="101"/>
      <c r="I198" s="101"/>
      <c r="J198" s="57"/>
      <c r="K198" s="59">
        <v>0</v>
      </c>
      <c r="L198" s="60"/>
      <c r="N198" s="61"/>
      <c r="O198" s="57"/>
      <c r="P198" s="57"/>
      <c r="Q198" s="57"/>
      <c r="R198" s="57"/>
      <c r="S198" s="57"/>
      <c r="T198" s="57"/>
      <c r="U198" s="62"/>
      <c r="AN198" s="63" t="s">
        <v>95</v>
      </c>
      <c r="AO198" s="63" t="s">
        <v>25</v>
      </c>
      <c r="AP198" s="4" t="s">
        <v>25</v>
      </c>
      <c r="AQ198" s="4" t="s">
        <v>13</v>
      </c>
      <c r="AR198" s="4" t="s">
        <v>19</v>
      </c>
      <c r="AS198" s="63" t="s">
        <v>87</v>
      </c>
    </row>
    <row r="199" spans="2:59" s="5" customFormat="1" ht="22.5" customHeight="1" x14ac:dyDescent="0.3">
      <c r="B199" s="64"/>
      <c r="C199" s="65"/>
      <c r="D199" s="65"/>
      <c r="E199" s="66" t="s">
        <v>0</v>
      </c>
      <c r="F199" s="102" t="s">
        <v>96</v>
      </c>
      <c r="G199" s="103"/>
      <c r="H199" s="103"/>
      <c r="I199" s="103"/>
      <c r="J199" s="65"/>
      <c r="K199" s="67">
        <v>232.8</v>
      </c>
      <c r="L199" s="68"/>
      <c r="N199" s="69"/>
      <c r="O199" s="65"/>
      <c r="P199" s="65"/>
      <c r="Q199" s="65"/>
      <c r="R199" s="65"/>
      <c r="S199" s="65"/>
      <c r="T199" s="65"/>
      <c r="U199" s="70"/>
      <c r="AN199" s="71" t="s">
        <v>95</v>
      </c>
      <c r="AO199" s="71" t="s">
        <v>25</v>
      </c>
      <c r="AP199" s="5" t="s">
        <v>92</v>
      </c>
      <c r="AQ199" s="5" t="s">
        <v>13</v>
      </c>
      <c r="AR199" s="5" t="s">
        <v>5</v>
      </c>
      <c r="AS199" s="71" t="s">
        <v>87</v>
      </c>
    </row>
    <row r="200" spans="2:59" s="1" customFormat="1" ht="22.5" customHeight="1" x14ac:dyDescent="0.3">
      <c r="B200" s="46"/>
      <c r="C200" s="47" t="s">
        <v>370</v>
      </c>
      <c r="D200" s="47" t="s">
        <v>88</v>
      </c>
      <c r="E200" s="48" t="s">
        <v>776</v>
      </c>
      <c r="F200" s="97" t="s">
        <v>777</v>
      </c>
      <c r="G200" s="97"/>
      <c r="H200" s="97"/>
      <c r="I200" s="97"/>
      <c r="J200" s="49" t="s">
        <v>197</v>
      </c>
      <c r="K200" s="50">
        <v>229.5</v>
      </c>
      <c r="L200" s="51"/>
      <c r="N200" s="52" t="s">
        <v>0</v>
      </c>
      <c r="O200" s="14" t="s">
        <v>16</v>
      </c>
      <c r="P200" s="53">
        <v>0.19500000000000001</v>
      </c>
      <c r="Q200" s="53">
        <f>P200*K200</f>
        <v>44.752500000000005</v>
      </c>
      <c r="R200" s="53">
        <v>0</v>
      </c>
      <c r="S200" s="53">
        <f>R200*K200</f>
        <v>0</v>
      </c>
      <c r="T200" s="53">
        <v>1.67E-3</v>
      </c>
      <c r="U200" s="54">
        <f>T200*K200</f>
        <v>0.38326500000000002</v>
      </c>
      <c r="AL200" s="8" t="s">
        <v>183</v>
      </c>
      <c r="AN200" s="8" t="s">
        <v>88</v>
      </c>
      <c r="AO200" s="8" t="s">
        <v>25</v>
      </c>
      <c r="AS200" s="8" t="s">
        <v>87</v>
      </c>
      <c r="AY200" s="55" t="e">
        <f>IF(O200="základní",#REF!,0)</f>
        <v>#REF!</v>
      </c>
      <c r="AZ200" s="55">
        <f>IF(O200="snížená",#REF!,0)</f>
        <v>0</v>
      </c>
      <c r="BA200" s="55">
        <f>IF(O200="zákl. přenesená",#REF!,0)</f>
        <v>0</v>
      </c>
      <c r="BB200" s="55">
        <f>IF(O200="sníž. přenesená",#REF!,0)</f>
        <v>0</v>
      </c>
      <c r="BC200" s="55">
        <f>IF(O200="nulová",#REF!,0)</f>
        <v>0</v>
      </c>
      <c r="BD200" s="8" t="s">
        <v>5</v>
      </c>
      <c r="BE200" s="55" t="e">
        <f>ROUND(#REF!*K200,2)</f>
        <v>#REF!</v>
      </c>
      <c r="BF200" s="8" t="s">
        <v>183</v>
      </c>
      <c r="BG200" s="8" t="s">
        <v>778</v>
      </c>
    </row>
    <row r="201" spans="2:59" s="4" customFormat="1" ht="22.5" customHeight="1" x14ac:dyDescent="0.3">
      <c r="B201" s="56"/>
      <c r="C201" s="57"/>
      <c r="D201" s="57"/>
      <c r="E201" s="58" t="s">
        <v>0</v>
      </c>
      <c r="F201" s="98" t="s">
        <v>40</v>
      </c>
      <c r="G201" s="99"/>
      <c r="H201" s="99"/>
      <c r="I201" s="99"/>
      <c r="J201" s="57"/>
      <c r="K201" s="59">
        <v>229.5</v>
      </c>
      <c r="L201" s="60"/>
      <c r="N201" s="61"/>
      <c r="O201" s="57"/>
      <c r="P201" s="57"/>
      <c r="Q201" s="57"/>
      <c r="R201" s="57"/>
      <c r="S201" s="57"/>
      <c r="T201" s="57"/>
      <c r="U201" s="62"/>
      <c r="AN201" s="63" t="s">
        <v>95</v>
      </c>
      <c r="AO201" s="63" t="s">
        <v>25</v>
      </c>
      <c r="AP201" s="4" t="s">
        <v>25</v>
      </c>
      <c r="AQ201" s="4" t="s">
        <v>13</v>
      </c>
      <c r="AR201" s="4" t="s">
        <v>5</v>
      </c>
      <c r="AS201" s="63" t="s">
        <v>87</v>
      </c>
    </row>
    <row r="202" spans="2:59" s="1" customFormat="1" ht="44.25" customHeight="1" x14ac:dyDescent="0.3">
      <c r="B202" s="46"/>
      <c r="C202" s="47" t="s">
        <v>376</v>
      </c>
      <c r="D202" s="47" t="s">
        <v>88</v>
      </c>
      <c r="E202" s="48" t="s">
        <v>779</v>
      </c>
      <c r="F202" s="97" t="s">
        <v>780</v>
      </c>
      <c r="G202" s="97"/>
      <c r="H202" s="97"/>
      <c r="I202" s="97"/>
      <c r="J202" s="49" t="s">
        <v>197</v>
      </c>
      <c r="K202" s="50">
        <v>7.8</v>
      </c>
      <c r="L202" s="51"/>
      <c r="N202" s="52" t="s">
        <v>0</v>
      </c>
      <c r="O202" s="14" t="s">
        <v>16</v>
      </c>
      <c r="P202" s="53">
        <v>0.625</v>
      </c>
      <c r="Q202" s="53">
        <f>P202*K202</f>
        <v>4.875</v>
      </c>
      <c r="R202" s="53">
        <v>2.9099999999999998E-3</v>
      </c>
      <c r="S202" s="53">
        <f>R202*K202</f>
        <v>2.2697999999999999E-2</v>
      </c>
      <c r="T202" s="53">
        <v>0</v>
      </c>
      <c r="U202" s="54">
        <f>T202*K202</f>
        <v>0</v>
      </c>
      <c r="AL202" s="8" t="s">
        <v>183</v>
      </c>
      <c r="AN202" s="8" t="s">
        <v>88</v>
      </c>
      <c r="AO202" s="8" t="s">
        <v>25</v>
      </c>
      <c r="AS202" s="8" t="s">
        <v>87</v>
      </c>
      <c r="AY202" s="55" t="e">
        <f>IF(O202="základní",#REF!,0)</f>
        <v>#REF!</v>
      </c>
      <c r="AZ202" s="55">
        <f>IF(O202="snížená",#REF!,0)</f>
        <v>0</v>
      </c>
      <c r="BA202" s="55">
        <f>IF(O202="zákl. přenesená",#REF!,0)</f>
        <v>0</v>
      </c>
      <c r="BB202" s="55">
        <f>IF(O202="sníž. přenesená",#REF!,0)</f>
        <v>0</v>
      </c>
      <c r="BC202" s="55">
        <f>IF(O202="nulová",#REF!,0)</f>
        <v>0</v>
      </c>
      <c r="BD202" s="8" t="s">
        <v>5</v>
      </c>
      <c r="BE202" s="55" t="e">
        <f>ROUND(#REF!*K202,2)</f>
        <v>#REF!</v>
      </c>
      <c r="BF202" s="8" t="s">
        <v>183</v>
      </c>
      <c r="BG202" s="8" t="s">
        <v>781</v>
      </c>
    </row>
    <row r="203" spans="2:59" s="6" customFormat="1" ht="22.5" customHeight="1" x14ac:dyDescent="0.3">
      <c r="B203" s="72"/>
      <c r="C203" s="73"/>
      <c r="D203" s="73"/>
      <c r="E203" s="74" t="s">
        <v>0</v>
      </c>
      <c r="F203" s="106" t="s">
        <v>425</v>
      </c>
      <c r="G203" s="107"/>
      <c r="H203" s="107"/>
      <c r="I203" s="107"/>
      <c r="J203" s="73"/>
      <c r="K203" s="75" t="s">
        <v>0</v>
      </c>
      <c r="L203" s="76"/>
      <c r="N203" s="77"/>
      <c r="O203" s="73"/>
      <c r="P203" s="73"/>
      <c r="Q203" s="73"/>
      <c r="R203" s="73"/>
      <c r="S203" s="73"/>
      <c r="T203" s="73"/>
      <c r="U203" s="78"/>
      <c r="AN203" s="79" t="s">
        <v>95</v>
      </c>
      <c r="AO203" s="79" t="s">
        <v>25</v>
      </c>
      <c r="AP203" s="6" t="s">
        <v>5</v>
      </c>
      <c r="AQ203" s="6" t="s">
        <v>13</v>
      </c>
      <c r="AR203" s="6" t="s">
        <v>19</v>
      </c>
      <c r="AS203" s="79" t="s">
        <v>87</v>
      </c>
    </row>
    <row r="204" spans="2:59" s="4" customFormat="1" ht="22.5" customHeight="1" x14ac:dyDescent="0.3">
      <c r="B204" s="56"/>
      <c r="C204" s="57"/>
      <c r="D204" s="57"/>
      <c r="E204" s="58" t="s">
        <v>0</v>
      </c>
      <c r="F204" s="100" t="s">
        <v>775</v>
      </c>
      <c r="G204" s="101"/>
      <c r="H204" s="101"/>
      <c r="I204" s="101"/>
      <c r="J204" s="57"/>
      <c r="K204" s="59">
        <v>7.8</v>
      </c>
      <c r="L204" s="60"/>
      <c r="N204" s="61"/>
      <c r="O204" s="57"/>
      <c r="P204" s="57"/>
      <c r="Q204" s="57"/>
      <c r="R204" s="57"/>
      <c r="S204" s="57"/>
      <c r="T204" s="57"/>
      <c r="U204" s="62"/>
      <c r="AN204" s="63" t="s">
        <v>95</v>
      </c>
      <c r="AO204" s="63" t="s">
        <v>25</v>
      </c>
      <c r="AP204" s="4" t="s">
        <v>25</v>
      </c>
      <c r="AQ204" s="4" t="s">
        <v>13</v>
      </c>
      <c r="AR204" s="4" t="s">
        <v>19</v>
      </c>
      <c r="AS204" s="63" t="s">
        <v>87</v>
      </c>
    </row>
    <row r="205" spans="2:59" s="4" customFormat="1" ht="22.5" customHeight="1" x14ac:dyDescent="0.3">
      <c r="B205" s="56"/>
      <c r="C205" s="57"/>
      <c r="D205" s="57"/>
      <c r="E205" s="58" t="s">
        <v>0</v>
      </c>
      <c r="F205" s="100" t="s">
        <v>0</v>
      </c>
      <c r="G205" s="101"/>
      <c r="H205" s="101"/>
      <c r="I205" s="101"/>
      <c r="J205" s="57"/>
      <c r="K205" s="59">
        <v>0</v>
      </c>
      <c r="L205" s="60"/>
      <c r="N205" s="61"/>
      <c r="O205" s="57"/>
      <c r="P205" s="57"/>
      <c r="Q205" s="57"/>
      <c r="R205" s="57"/>
      <c r="S205" s="57"/>
      <c r="T205" s="57"/>
      <c r="U205" s="62"/>
      <c r="AN205" s="63" t="s">
        <v>95</v>
      </c>
      <c r="AO205" s="63" t="s">
        <v>25</v>
      </c>
      <c r="AP205" s="4" t="s">
        <v>25</v>
      </c>
      <c r="AQ205" s="4" t="s">
        <v>13</v>
      </c>
      <c r="AR205" s="4" t="s">
        <v>19</v>
      </c>
      <c r="AS205" s="63" t="s">
        <v>87</v>
      </c>
    </row>
    <row r="206" spans="2:59" s="5" customFormat="1" ht="22.5" customHeight="1" x14ac:dyDescent="0.3">
      <c r="B206" s="64"/>
      <c r="C206" s="65"/>
      <c r="D206" s="65"/>
      <c r="E206" s="66" t="s">
        <v>0</v>
      </c>
      <c r="F206" s="102" t="s">
        <v>96</v>
      </c>
      <c r="G206" s="103"/>
      <c r="H206" s="103"/>
      <c r="I206" s="103"/>
      <c r="J206" s="65"/>
      <c r="K206" s="67">
        <v>7.8</v>
      </c>
      <c r="L206" s="68"/>
      <c r="N206" s="69"/>
      <c r="O206" s="65"/>
      <c r="P206" s="65"/>
      <c r="Q206" s="65"/>
      <c r="R206" s="65"/>
      <c r="S206" s="65"/>
      <c r="T206" s="65"/>
      <c r="U206" s="70"/>
      <c r="AN206" s="71" t="s">
        <v>95</v>
      </c>
      <c r="AO206" s="71" t="s">
        <v>25</v>
      </c>
      <c r="AP206" s="5" t="s">
        <v>92</v>
      </c>
      <c r="AQ206" s="5" t="s">
        <v>13</v>
      </c>
      <c r="AR206" s="5" t="s">
        <v>5</v>
      </c>
      <c r="AS206" s="71" t="s">
        <v>87</v>
      </c>
    </row>
    <row r="207" spans="2:59" s="1" customFormat="1" ht="44.25" customHeight="1" x14ac:dyDescent="0.3">
      <c r="B207" s="46"/>
      <c r="C207" s="47" t="s">
        <v>382</v>
      </c>
      <c r="D207" s="47" t="s">
        <v>88</v>
      </c>
      <c r="E207" s="48" t="s">
        <v>782</v>
      </c>
      <c r="F207" s="97" t="s">
        <v>783</v>
      </c>
      <c r="G207" s="97"/>
      <c r="H207" s="97"/>
      <c r="I207" s="97"/>
      <c r="J207" s="49" t="s">
        <v>197</v>
      </c>
      <c r="K207" s="50">
        <v>225</v>
      </c>
      <c r="L207" s="51"/>
      <c r="N207" s="52" t="s">
        <v>0</v>
      </c>
      <c r="O207" s="14" t="s">
        <v>16</v>
      </c>
      <c r="P207" s="53">
        <v>0.995</v>
      </c>
      <c r="Q207" s="53">
        <f>P207*K207</f>
        <v>223.875</v>
      </c>
      <c r="R207" s="53">
        <v>6.96E-3</v>
      </c>
      <c r="S207" s="53">
        <f>R207*K207</f>
        <v>1.5660000000000001</v>
      </c>
      <c r="T207" s="53">
        <v>0</v>
      </c>
      <c r="U207" s="54">
        <f>T207*K207</f>
        <v>0</v>
      </c>
      <c r="AL207" s="8" t="s">
        <v>183</v>
      </c>
      <c r="AN207" s="8" t="s">
        <v>88</v>
      </c>
      <c r="AO207" s="8" t="s">
        <v>25</v>
      </c>
      <c r="AS207" s="8" t="s">
        <v>87</v>
      </c>
      <c r="AY207" s="55" t="e">
        <f>IF(O207="základní",#REF!,0)</f>
        <v>#REF!</v>
      </c>
      <c r="AZ207" s="55">
        <f>IF(O207="snížená",#REF!,0)</f>
        <v>0</v>
      </c>
      <c r="BA207" s="55">
        <f>IF(O207="zákl. přenesená",#REF!,0)</f>
        <v>0</v>
      </c>
      <c r="BB207" s="55">
        <f>IF(O207="sníž. přenesená",#REF!,0)</f>
        <v>0</v>
      </c>
      <c r="BC207" s="55">
        <f>IF(O207="nulová",#REF!,0)</f>
        <v>0</v>
      </c>
      <c r="BD207" s="8" t="s">
        <v>5</v>
      </c>
      <c r="BE207" s="55" t="e">
        <f>ROUND(#REF!*K207,2)</f>
        <v>#REF!</v>
      </c>
      <c r="BF207" s="8" t="s">
        <v>183</v>
      </c>
      <c r="BG207" s="8" t="s">
        <v>784</v>
      </c>
    </row>
    <row r="208" spans="2:59" s="4" customFormat="1" ht="22.5" customHeight="1" x14ac:dyDescent="0.3">
      <c r="B208" s="56"/>
      <c r="C208" s="57"/>
      <c r="D208" s="57"/>
      <c r="E208" s="58" t="s">
        <v>0</v>
      </c>
      <c r="F208" s="98" t="s">
        <v>773</v>
      </c>
      <c r="G208" s="99"/>
      <c r="H208" s="99"/>
      <c r="I208" s="99"/>
      <c r="J208" s="57"/>
      <c r="K208" s="59">
        <v>225</v>
      </c>
      <c r="L208" s="60"/>
      <c r="N208" s="61"/>
      <c r="O208" s="57"/>
      <c r="P208" s="57"/>
      <c r="Q208" s="57"/>
      <c r="R208" s="57"/>
      <c r="S208" s="57"/>
      <c r="T208" s="57"/>
      <c r="U208" s="62"/>
      <c r="AN208" s="63" t="s">
        <v>95</v>
      </c>
      <c r="AO208" s="63" t="s">
        <v>25</v>
      </c>
      <c r="AP208" s="4" t="s">
        <v>25</v>
      </c>
      <c r="AQ208" s="4" t="s">
        <v>13</v>
      </c>
      <c r="AR208" s="4" t="s">
        <v>19</v>
      </c>
      <c r="AS208" s="63" t="s">
        <v>87</v>
      </c>
    </row>
    <row r="209" spans="2:59" s="4" customFormat="1" ht="22.5" customHeight="1" x14ac:dyDescent="0.3">
      <c r="B209" s="56"/>
      <c r="C209" s="57"/>
      <c r="D209" s="57"/>
      <c r="E209" s="58" t="s">
        <v>0</v>
      </c>
      <c r="F209" s="100" t="s">
        <v>0</v>
      </c>
      <c r="G209" s="101"/>
      <c r="H209" s="101"/>
      <c r="I209" s="101"/>
      <c r="J209" s="57"/>
      <c r="K209" s="59">
        <v>0</v>
      </c>
      <c r="L209" s="60"/>
      <c r="N209" s="61"/>
      <c r="O209" s="57"/>
      <c r="P209" s="57"/>
      <c r="Q209" s="57"/>
      <c r="R209" s="57"/>
      <c r="S209" s="57"/>
      <c r="T209" s="57"/>
      <c r="U209" s="62"/>
      <c r="AN209" s="63" t="s">
        <v>95</v>
      </c>
      <c r="AO209" s="63" t="s">
        <v>25</v>
      </c>
      <c r="AP209" s="4" t="s">
        <v>25</v>
      </c>
      <c r="AQ209" s="4" t="s">
        <v>13</v>
      </c>
      <c r="AR209" s="4" t="s">
        <v>19</v>
      </c>
      <c r="AS209" s="63" t="s">
        <v>87</v>
      </c>
    </row>
    <row r="210" spans="2:59" s="5" customFormat="1" ht="22.5" customHeight="1" x14ac:dyDescent="0.3">
      <c r="B210" s="64"/>
      <c r="C210" s="65"/>
      <c r="D210" s="65"/>
      <c r="E210" s="66" t="s">
        <v>0</v>
      </c>
      <c r="F210" s="102" t="s">
        <v>96</v>
      </c>
      <c r="G210" s="103"/>
      <c r="H210" s="103"/>
      <c r="I210" s="103"/>
      <c r="J210" s="65"/>
      <c r="K210" s="67">
        <v>225</v>
      </c>
      <c r="L210" s="68"/>
      <c r="N210" s="69"/>
      <c r="O210" s="65"/>
      <c r="P210" s="65"/>
      <c r="Q210" s="65"/>
      <c r="R210" s="65"/>
      <c r="S210" s="65"/>
      <c r="T210" s="65"/>
      <c r="U210" s="70"/>
      <c r="AN210" s="71" t="s">
        <v>95</v>
      </c>
      <c r="AO210" s="71" t="s">
        <v>25</v>
      </c>
      <c r="AP210" s="5" t="s">
        <v>92</v>
      </c>
      <c r="AQ210" s="5" t="s">
        <v>13</v>
      </c>
      <c r="AR210" s="5" t="s">
        <v>5</v>
      </c>
      <c r="AS210" s="71" t="s">
        <v>87</v>
      </c>
    </row>
    <row r="211" spans="2:59" s="1" customFormat="1" ht="44.25" customHeight="1" x14ac:dyDescent="0.3">
      <c r="B211" s="46"/>
      <c r="C211" s="47" t="s">
        <v>394</v>
      </c>
      <c r="D211" s="47" t="s">
        <v>88</v>
      </c>
      <c r="E211" s="48" t="s">
        <v>785</v>
      </c>
      <c r="F211" s="97" t="s">
        <v>786</v>
      </c>
      <c r="G211" s="97"/>
      <c r="H211" s="97"/>
      <c r="I211" s="97"/>
      <c r="J211" s="49" t="s">
        <v>197</v>
      </c>
      <c r="K211" s="50">
        <v>229.5</v>
      </c>
      <c r="L211" s="51"/>
      <c r="N211" s="52" t="s">
        <v>0</v>
      </c>
      <c r="O211" s="14" t="s">
        <v>16</v>
      </c>
      <c r="P211" s="53">
        <v>0.34699999999999998</v>
      </c>
      <c r="Q211" s="53">
        <f>P211*K211</f>
        <v>79.636499999999998</v>
      </c>
      <c r="R211" s="53">
        <v>2.9099999999999998E-3</v>
      </c>
      <c r="S211" s="53">
        <f>R211*K211</f>
        <v>0.66784499999999991</v>
      </c>
      <c r="T211" s="53">
        <v>0</v>
      </c>
      <c r="U211" s="54">
        <f>T211*K211</f>
        <v>0</v>
      </c>
      <c r="AL211" s="8" t="s">
        <v>183</v>
      </c>
      <c r="AN211" s="8" t="s">
        <v>88</v>
      </c>
      <c r="AO211" s="8" t="s">
        <v>25</v>
      </c>
      <c r="AS211" s="8" t="s">
        <v>87</v>
      </c>
      <c r="AY211" s="55" t="e">
        <f>IF(O211="základní",#REF!,0)</f>
        <v>#REF!</v>
      </c>
      <c r="AZ211" s="55">
        <f>IF(O211="snížená",#REF!,0)</f>
        <v>0</v>
      </c>
      <c r="BA211" s="55">
        <f>IF(O211="zákl. přenesená",#REF!,0)</f>
        <v>0</v>
      </c>
      <c r="BB211" s="55">
        <f>IF(O211="sníž. přenesená",#REF!,0)</f>
        <v>0</v>
      </c>
      <c r="BC211" s="55">
        <f>IF(O211="nulová",#REF!,0)</f>
        <v>0</v>
      </c>
      <c r="BD211" s="8" t="s">
        <v>5</v>
      </c>
      <c r="BE211" s="55" t="e">
        <f>ROUND(#REF!*K211,2)</f>
        <v>#REF!</v>
      </c>
      <c r="BF211" s="8" t="s">
        <v>183</v>
      </c>
      <c r="BG211" s="8" t="s">
        <v>787</v>
      </c>
    </row>
    <row r="212" spans="2:59" s="6" customFormat="1" ht="22.5" customHeight="1" x14ac:dyDescent="0.3">
      <c r="B212" s="72"/>
      <c r="C212" s="73"/>
      <c r="D212" s="73"/>
      <c r="E212" s="74" t="s">
        <v>0</v>
      </c>
      <c r="F212" s="106" t="s">
        <v>788</v>
      </c>
      <c r="G212" s="107"/>
      <c r="H212" s="107"/>
      <c r="I212" s="107"/>
      <c r="J212" s="73"/>
      <c r="K212" s="75" t="s">
        <v>0</v>
      </c>
      <c r="L212" s="76"/>
      <c r="N212" s="77"/>
      <c r="O212" s="73"/>
      <c r="P212" s="73"/>
      <c r="Q212" s="73"/>
      <c r="R212" s="73"/>
      <c r="S212" s="73"/>
      <c r="T212" s="73"/>
      <c r="U212" s="78"/>
      <c r="AN212" s="79" t="s">
        <v>95</v>
      </c>
      <c r="AO212" s="79" t="s">
        <v>25</v>
      </c>
      <c r="AP212" s="6" t="s">
        <v>5</v>
      </c>
      <c r="AQ212" s="6" t="s">
        <v>13</v>
      </c>
      <c r="AR212" s="6" t="s">
        <v>19</v>
      </c>
      <c r="AS212" s="79" t="s">
        <v>87</v>
      </c>
    </row>
    <row r="213" spans="2:59" s="4" customFormat="1" ht="22.5" customHeight="1" x14ac:dyDescent="0.3">
      <c r="B213" s="56"/>
      <c r="C213" s="57"/>
      <c r="D213" s="57"/>
      <c r="E213" s="58" t="s">
        <v>0</v>
      </c>
      <c r="F213" s="100" t="s">
        <v>789</v>
      </c>
      <c r="G213" s="101"/>
      <c r="H213" s="101"/>
      <c r="I213" s="101"/>
      <c r="J213" s="57"/>
      <c r="K213" s="59">
        <v>99.9</v>
      </c>
      <c r="L213" s="60"/>
      <c r="N213" s="61"/>
      <c r="O213" s="57"/>
      <c r="P213" s="57"/>
      <c r="Q213" s="57"/>
      <c r="R213" s="57"/>
      <c r="S213" s="57"/>
      <c r="T213" s="57"/>
      <c r="U213" s="62"/>
      <c r="AN213" s="63" t="s">
        <v>95</v>
      </c>
      <c r="AO213" s="63" t="s">
        <v>25</v>
      </c>
      <c r="AP213" s="4" t="s">
        <v>25</v>
      </c>
      <c r="AQ213" s="4" t="s">
        <v>13</v>
      </c>
      <c r="AR213" s="4" t="s">
        <v>19</v>
      </c>
      <c r="AS213" s="63" t="s">
        <v>87</v>
      </c>
    </row>
    <row r="214" spans="2:59" s="6" customFormat="1" ht="22.5" customHeight="1" x14ac:dyDescent="0.3">
      <c r="B214" s="72"/>
      <c r="C214" s="73"/>
      <c r="D214" s="73"/>
      <c r="E214" s="74" t="s">
        <v>0</v>
      </c>
      <c r="F214" s="104" t="s">
        <v>790</v>
      </c>
      <c r="G214" s="105"/>
      <c r="H214" s="105"/>
      <c r="I214" s="105"/>
      <c r="J214" s="73"/>
      <c r="K214" s="75" t="s">
        <v>0</v>
      </c>
      <c r="L214" s="76"/>
      <c r="N214" s="77"/>
      <c r="O214" s="73"/>
      <c r="P214" s="73"/>
      <c r="Q214" s="73"/>
      <c r="R214" s="73"/>
      <c r="S214" s="73"/>
      <c r="T214" s="73"/>
      <c r="U214" s="78"/>
      <c r="AN214" s="79" t="s">
        <v>95</v>
      </c>
      <c r="AO214" s="79" t="s">
        <v>25</v>
      </c>
      <c r="AP214" s="6" t="s">
        <v>5</v>
      </c>
      <c r="AQ214" s="6" t="s">
        <v>13</v>
      </c>
      <c r="AR214" s="6" t="s">
        <v>19</v>
      </c>
      <c r="AS214" s="79" t="s">
        <v>87</v>
      </c>
    </row>
    <row r="215" spans="2:59" s="4" customFormat="1" ht="22.5" customHeight="1" x14ac:dyDescent="0.3">
      <c r="B215" s="56"/>
      <c r="C215" s="57"/>
      <c r="D215" s="57"/>
      <c r="E215" s="58" t="s">
        <v>0</v>
      </c>
      <c r="F215" s="100" t="s">
        <v>791</v>
      </c>
      <c r="G215" s="101"/>
      <c r="H215" s="101"/>
      <c r="I215" s="101"/>
      <c r="J215" s="57"/>
      <c r="K215" s="59">
        <v>11</v>
      </c>
      <c r="L215" s="60"/>
      <c r="N215" s="61"/>
      <c r="O215" s="57"/>
      <c r="P215" s="57"/>
      <c r="Q215" s="57"/>
      <c r="R215" s="57"/>
      <c r="S215" s="57"/>
      <c r="T215" s="57"/>
      <c r="U215" s="62"/>
      <c r="AN215" s="63" t="s">
        <v>95</v>
      </c>
      <c r="AO215" s="63" t="s">
        <v>25</v>
      </c>
      <c r="AP215" s="4" t="s">
        <v>25</v>
      </c>
      <c r="AQ215" s="4" t="s">
        <v>13</v>
      </c>
      <c r="AR215" s="4" t="s">
        <v>19</v>
      </c>
      <c r="AS215" s="63" t="s">
        <v>87</v>
      </c>
    </row>
    <row r="216" spans="2:59" s="6" customFormat="1" ht="22.5" customHeight="1" x14ac:dyDescent="0.3">
      <c r="B216" s="72"/>
      <c r="C216" s="73"/>
      <c r="D216" s="73"/>
      <c r="E216" s="74" t="s">
        <v>0</v>
      </c>
      <c r="F216" s="104" t="s">
        <v>792</v>
      </c>
      <c r="G216" s="105"/>
      <c r="H216" s="105"/>
      <c r="I216" s="105"/>
      <c r="J216" s="73"/>
      <c r="K216" s="75" t="s">
        <v>0</v>
      </c>
      <c r="L216" s="76"/>
      <c r="N216" s="77"/>
      <c r="O216" s="73"/>
      <c r="P216" s="73"/>
      <c r="Q216" s="73"/>
      <c r="R216" s="73"/>
      <c r="S216" s="73"/>
      <c r="T216" s="73"/>
      <c r="U216" s="78"/>
      <c r="AN216" s="79" t="s">
        <v>95</v>
      </c>
      <c r="AO216" s="79" t="s">
        <v>25</v>
      </c>
      <c r="AP216" s="6" t="s">
        <v>5</v>
      </c>
      <c r="AQ216" s="6" t="s">
        <v>13</v>
      </c>
      <c r="AR216" s="6" t="s">
        <v>19</v>
      </c>
      <c r="AS216" s="79" t="s">
        <v>87</v>
      </c>
    </row>
    <row r="217" spans="2:59" s="4" customFormat="1" ht="22.5" customHeight="1" x14ac:dyDescent="0.3">
      <c r="B217" s="56"/>
      <c r="C217" s="57"/>
      <c r="D217" s="57"/>
      <c r="E217" s="58" t="s">
        <v>0</v>
      </c>
      <c r="F217" s="100" t="s">
        <v>793</v>
      </c>
      <c r="G217" s="101"/>
      <c r="H217" s="101"/>
      <c r="I217" s="101"/>
      <c r="J217" s="57"/>
      <c r="K217" s="59">
        <v>76.400000000000006</v>
      </c>
      <c r="L217" s="60"/>
      <c r="N217" s="61"/>
      <c r="O217" s="57"/>
      <c r="P217" s="57"/>
      <c r="Q217" s="57"/>
      <c r="R217" s="57"/>
      <c r="S217" s="57"/>
      <c r="T217" s="57"/>
      <c r="U217" s="62"/>
      <c r="AN217" s="63" t="s">
        <v>95</v>
      </c>
      <c r="AO217" s="63" t="s">
        <v>25</v>
      </c>
      <c r="AP217" s="4" t="s">
        <v>25</v>
      </c>
      <c r="AQ217" s="4" t="s">
        <v>13</v>
      </c>
      <c r="AR217" s="4" t="s">
        <v>19</v>
      </c>
      <c r="AS217" s="63" t="s">
        <v>87</v>
      </c>
    </row>
    <row r="218" spans="2:59" s="6" customFormat="1" ht="22.5" customHeight="1" x14ac:dyDescent="0.3">
      <c r="B218" s="72"/>
      <c r="C218" s="73"/>
      <c r="D218" s="73"/>
      <c r="E218" s="74" t="s">
        <v>0</v>
      </c>
      <c r="F218" s="104" t="s">
        <v>794</v>
      </c>
      <c r="G218" s="105"/>
      <c r="H218" s="105"/>
      <c r="I218" s="105"/>
      <c r="J218" s="73"/>
      <c r="K218" s="75" t="s">
        <v>0</v>
      </c>
      <c r="L218" s="76"/>
      <c r="N218" s="77"/>
      <c r="O218" s="73"/>
      <c r="P218" s="73"/>
      <c r="Q218" s="73"/>
      <c r="R218" s="73"/>
      <c r="S218" s="73"/>
      <c r="T218" s="73"/>
      <c r="U218" s="78"/>
      <c r="AN218" s="79" t="s">
        <v>95</v>
      </c>
      <c r="AO218" s="79" t="s">
        <v>25</v>
      </c>
      <c r="AP218" s="6" t="s">
        <v>5</v>
      </c>
      <c r="AQ218" s="6" t="s">
        <v>13</v>
      </c>
      <c r="AR218" s="6" t="s">
        <v>19</v>
      </c>
      <c r="AS218" s="79" t="s">
        <v>87</v>
      </c>
    </row>
    <row r="219" spans="2:59" s="4" customFormat="1" ht="22.5" customHeight="1" x14ac:dyDescent="0.3">
      <c r="B219" s="56"/>
      <c r="C219" s="57"/>
      <c r="D219" s="57"/>
      <c r="E219" s="58" t="s">
        <v>0</v>
      </c>
      <c r="F219" s="100" t="s">
        <v>795</v>
      </c>
      <c r="G219" s="101"/>
      <c r="H219" s="101"/>
      <c r="I219" s="101"/>
      <c r="J219" s="57"/>
      <c r="K219" s="59">
        <v>6</v>
      </c>
      <c r="L219" s="60"/>
      <c r="N219" s="61"/>
      <c r="O219" s="57"/>
      <c r="P219" s="57"/>
      <c r="Q219" s="57"/>
      <c r="R219" s="57"/>
      <c r="S219" s="57"/>
      <c r="T219" s="57"/>
      <c r="U219" s="62"/>
      <c r="AN219" s="63" t="s">
        <v>95</v>
      </c>
      <c r="AO219" s="63" t="s">
        <v>25</v>
      </c>
      <c r="AP219" s="4" t="s">
        <v>25</v>
      </c>
      <c r="AQ219" s="4" t="s">
        <v>13</v>
      </c>
      <c r="AR219" s="4" t="s">
        <v>19</v>
      </c>
      <c r="AS219" s="63" t="s">
        <v>87</v>
      </c>
    </row>
    <row r="220" spans="2:59" s="6" customFormat="1" ht="22.5" customHeight="1" x14ac:dyDescent="0.3">
      <c r="B220" s="72"/>
      <c r="C220" s="73"/>
      <c r="D220" s="73"/>
      <c r="E220" s="74" t="s">
        <v>0</v>
      </c>
      <c r="F220" s="104" t="s">
        <v>796</v>
      </c>
      <c r="G220" s="105"/>
      <c r="H220" s="105"/>
      <c r="I220" s="105"/>
      <c r="J220" s="73"/>
      <c r="K220" s="75" t="s">
        <v>0</v>
      </c>
      <c r="L220" s="76"/>
      <c r="N220" s="77"/>
      <c r="O220" s="73"/>
      <c r="P220" s="73"/>
      <c r="Q220" s="73"/>
      <c r="R220" s="73"/>
      <c r="S220" s="73"/>
      <c r="T220" s="73"/>
      <c r="U220" s="78"/>
      <c r="AN220" s="79" t="s">
        <v>95</v>
      </c>
      <c r="AO220" s="79" t="s">
        <v>25</v>
      </c>
      <c r="AP220" s="6" t="s">
        <v>5</v>
      </c>
      <c r="AQ220" s="6" t="s">
        <v>13</v>
      </c>
      <c r="AR220" s="6" t="s">
        <v>19</v>
      </c>
      <c r="AS220" s="79" t="s">
        <v>87</v>
      </c>
    </row>
    <row r="221" spans="2:59" s="4" customFormat="1" ht="22.5" customHeight="1" x14ac:dyDescent="0.3">
      <c r="B221" s="56"/>
      <c r="C221" s="57"/>
      <c r="D221" s="57"/>
      <c r="E221" s="58" t="s">
        <v>0</v>
      </c>
      <c r="F221" s="100" t="s">
        <v>215</v>
      </c>
      <c r="G221" s="101"/>
      <c r="H221" s="101"/>
      <c r="I221" s="101"/>
      <c r="J221" s="57"/>
      <c r="K221" s="59">
        <v>0.7</v>
      </c>
      <c r="L221" s="60"/>
      <c r="N221" s="61"/>
      <c r="O221" s="57"/>
      <c r="P221" s="57"/>
      <c r="Q221" s="57"/>
      <c r="R221" s="57"/>
      <c r="S221" s="57"/>
      <c r="T221" s="57"/>
      <c r="U221" s="62"/>
      <c r="AN221" s="63" t="s">
        <v>95</v>
      </c>
      <c r="AO221" s="63" t="s">
        <v>25</v>
      </c>
      <c r="AP221" s="4" t="s">
        <v>25</v>
      </c>
      <c r="AQ221" s="4" t="s">
        <v>13</v>
      </c>
      <c r="AR221" s="4" t="s">
        <v>19</v>
      </c>
      <c r="AS221" s="63" t="s">
        <v>87</v>
      </c>
    </row>
    <row r="222" spans="2:59" s="6" customFormat="1" ht="22.5" customHeight="1" x14ac:dyDescent="0.3">
      <c r="B222" s="72"/>
      <c r="C222" s="73"/>
      <c r="D222" s="73"/>
      <c r="E222" s="74" t="s">
        <v>0</v>
      </c>
      <c r="F222" s="104" t="s">
        <v>797</v>
      </c>
      <c r="G222" s="105"/>
      <c r="H222" s="105"/>
      <c r="I222" s="105"/>
      <c r="J222" s="73"/>
      <c r="K222" s="75" t="s">
        <v>0</v>
      </c>
      <c r="L222" s="76"/>
      <c r="N222" s="77"/>
      <c r="O222" s="73"/>
      <c r="P222" s="73"/>
      <c r="Q222" s="73"/>
      <c r="R222" s="73"/>
      <c r="S222" s="73"/>
      <c r="T222" s="73"/>
      <c r="U222" s="78"/>
      <c r="AN222" s="79" t="s">
        <v>95</v>
      </c>
      <c r="AO222" s="79" t="s">
        <v>25</v>
      </c>
      <c r="AP222" s="6" t="s">
        <v>5</v>
      </c>
      <c r="AQ222" s="6" t="s">
        <v>13</v>
      </c>
      <c r="AR222" s="6" t="s">
        <v>19</v>
      </c>
      <c r="AS222" s="79" t="s">
        <v>87</v>
      </c>
    </row>
    <row r="223" spans="2:59" s="4" customFormat="1" ht="22.5" customHeight="1" x14ac:dyDescent="0.3">
      <c r="B223" s="56"/>
      <c r="C223" s="57"/>
      <c r="D223" s="57"/>
      <c r="E223" s="58" t="s">
        <v>0</v>
      </c>
      <c r="F223" s="100" t="s">
        <v>798</v>
      </c>
      <c r="G223" s="101"/>
      <c r="H223" s="101"/>
      <c r="I223" s="101"/>
      <c r="J223" s="57"/>
      <c r="K223" s="59">
        <v>10</v>
      </c>
      <c r="L223" s="60"/>
      <c r="N223" s="61"/>
      <c r="O223" s="57"/>
      <c r="P223" s="57"/>
      <c r="Q223" s="57"/>
      <c r="R223" s="57"/>
      <c r="S223" s="57"/>
      <c r="T223" s="57"/>
      <c r="U223" s="62"/>
      <c r="AN223" s="63" t="s">
        <v>95</v>
      </c>
      <c r="AO223" s="63" t="s">
        <v>25</v>
      </c>
      <c r="AP223" s="4" t="s">
        <v>25</v>
      </c>
      <c r="AQ223" s="4" t="s">
        <v>13</v>
      </c>
      <c r="AR223" s="4" t="s">
        <v>19</v>
      </c>
      <c r="AS223" s="63" t="s">
        <v>87</v>
      </c>
    </row>
    <row r="224" spans="2:59" s="6" customFormat="1" ht="22.5" customHeight="1" x14ac:dyDescent="0.3">
      <c r="B224" s="72"/>
      <c r="C224" s="73"/>
      <c r="D224" s="73"/>
      <c r="E224" s="74" t="s">
        <v>0</v>
      </c>
      <c r="F224" s="104" t="s">
        <v>799</v>
      </c>
      <c r="G224" s="105"/>
      <c r="H224" s="105"/>
      <c r="I224" s="105"/>
      <c r="J224" s="73"/>
      <c r="K224" s="75" t="s">
        <v>0</v>
      </c>
      <c r="L224" s="76"/>
      <c r="N224" s="77"/>
      <c r="O224" s="73"/>
      <c r="P224" s="73"/>
      <c r="Q224" s="73"/>
      <c r="R224" s="73"/>
      <c r="S224" s="73"/>
      <c r="T224" s="73"/>
      <c r="U224" s="78"/>
      <c r="AN224" s="79" t="s">
        <v>95</v>
      </c>
      <c r="AO224" s="79" t="s">
        <v>25</v>
      </c>
      <c r="AP224" s="6" t="s">
        <v>5</v>
      </c>
      <c r="AQ224" s="6" t="s">
        <v>13</v>
      </c>
      <c r="AR224" s="6" t="s">
        <v>19</v>
      </c>
      <c r="AS224" s="79" t="s">
        <v>87</v>
      </c>
    </row>
    <row r="225" spans="2:59" s="4" customFormat="1" ht="22.5" customHeight="1" x14ac:dyDescent="0.3">
      <c r="B225" s="56"/>
      <c r="C225" s="57"/>
      <c r="D225" s="57"/>
      <c r="E225" s="58" t="s">
        <v>0</v>
      </c>
      <c r="F225" s="100" t="s">
        <v>211</v>
      </c>
      <c r="G225" s="101"/>
      <c r="H225" s="101"/>
      <c r="I225" s="101"/>
      <c r="J225" s="57"/>
      <c r="K225" s="59">
        <v>2.4</v>
      </c>
      <c r="L225" s="60"/>
      <c r="N225" s="61"/>
      <c r="O225" s="57"/>
      <c r="P225" s="57"/>
      <c r="Q225" s="57"/>
      <c r="R225" s="57"/>
      <c r="S225" s="57"/>
      <c r="T225" s="57"/>
      <c r="U225" s="62"/>
      <c r="AN225" s="63" t="s">
        <v>95</v>
      </c>
      <c r="AO225" s="63" t="s">
        <v>25</v>
      </c>
      <c r="AP225" s="4" t="s">
        <v>25</v>
      </c>
      <c r="AQ225" s="4" t="s">
        <v>13</v>
      </c>
      <c r="AR225" s="4" t="s">
        <v>19</v>
      </c>
      <c r="AS225" s="63" t="s">
        <v>87</v>
      </c>
    </row>
    <row r="226" spans="2:59" s="6" customFormat="1" ht="22.5" customHeight="1" x14ac:dyDescent="0.3">
      <c r="B226" s="72"/>
      <c r="C226" s="73"/>
      <c r="D226" s="73"/>
      <c r="E226" s="74" t="s">
        <v>0</v>
      </c>
      <c r="F226" s="104" t="s">
        <v>800</v>
      </c>
      <c r="G226" s="105"/>
      <c r="H226" s="105"/>
      <c r="I226" s="105"/>
      <c r="J226" s="73"/>
      <c r="K226" s="75" t="s">
        <v>0</v>
      </c>
      <c r="L226" s="76"/>
      <c r="N226" s="77"/>
      <c r="O226" s="73"/>
      <c r="P226" s="73"/>
      <c r="Q226" s="73"/>
      <c r="R226" s="73"/>
      <c r="S226" s="73"/>
      <c r="T226" s="73"/>
      <c r="U226" s="78"/>
      <c r="AN226" s="79" t="s">
        <v>95</v>
      </c>
      <c r="AO226" s="79" t="s">
        <v>25</v>
      </c>
      <c r="AP226" s="6" t="s">
        <v>5</v>
      </c>
      <c r="AQ226" s="6" t="s">
        <v>13</v>
      </c>
      <c r="AR226" s="6" t="s">
        <v>19</v>
      </c>
      <c r="AS226" s="79" t="s">
        <v>87</v>
      </c>
    </row>
    <row r="227" spans="2:59" s="4" customFormat="1" ht="22.5" customHeight="1" x14ac:dyDescent="0.3">
      <c r="B227" s="56"/>
      <c r="C227" s="57"/>
      <c r="D227" s="57"/>
      <c r="E227" s="58" t="s">
        <v>0</v>
      </c>
      <c r="F227" s="100" t="s">
        <v>801</v>
      </c>
      <c r="G227" s="101"/>
      <c r="H227" s="101"/>
      <c r="I227" s="101"/>
      <c r="J227" s="57"/>
      <c r="K227" s="59">
        <v>10.5</v>
      </c>
      <c r="L227" s="60"/>
      <c r="N227" s="61"/>
      <c r="O227" s="57"/>
      <c r="P227" s="57"/>
      <c r="Q227" s="57"/>
      <c r="R227" s="57"/>
      <c r="S227" s="57"/>
      <c r="T227" s="57"/>
      <c r="U227" s="62"/>
      <c r="AN227" s="63" t="s">
        <v>95</v>
      </c>
      <c r="AO227" s="63" t="s">
        <v>25</v>
      </c>
      <c r="AP227" s="4" t="s">
        <v>25</v>
      </c>
      <c r="AQ227" s="4" t="s">
        <v>13</v>
      </c>
      <c r="AR227" s="4" t="s">
        <v>19</v>
      </c>
      <c r="AS227" s="63" t="s">
        <v>87</v>
      </c>
    </row>
    <row r="228" spans="2:59" s="6" customFormat="1" ht="22.5" customHeight="1" x14ac:dyDescent="0.3">
      <c r="B228" s="72"/>
      <c r="C228" s="73"/>
      <c r="D228" s="73"/>
      <c r="E228" s="74" t="s">
        <v>0</v>
      </c>
      <c r="F228" s="104" t="s">
        <v>802</v>
      </c>
      <c r="G228" s="105"/>
      <c r="H228" s="105"/>
      <c r="I228" s="105"/>
      <c r="J228" s="73"/>
      <c r="K228" s="75" t="s">
        <v>0</v>
      </c>
      <c r="L228" s="76"/>
      <c r="N228" s="77"/>
      <c r="O228" s="73"/>
      <c r="P228" s="73"/>
      <c r="Q228" s="73"/>
      <c r="R228" s="73"/>
      <c r="S228" s="73"/>
      <c r="T228" s="73"/>
      <c r="U228" s="78"/>
      <c r="AN228" s="79" t="s">
        <v>95</v>
      </c>
      <c r="AO228" s="79" t="s">
        <v>25</v>
      </c>
      <c r="AP228" s="6" t="s">
        <v>5</v>
      </c>
      <c r="AQ228" s="6" t="s">
        <v>13</v>
      </c>
      <c r="AR228" s="6" t="s">
        <v>19</v>
      </c>
      <c r="AS228" s="79" t="s">
        <v>87</v>
      </c>
    </row>
    <row r="229" spans="2:59" s="4" customFormat="1" ht="22.5" customHeight="1" x14ac:dyDescent="0.3">
      <c r="B229" s="56"/>
      <c r="C229" s="57"/>
      <c r="D229" s="57"/>
      <c r="E229" s="58" t="s">
        <v>0</v>
      </c>
      <c r="F229" s="100" t="s">
        <v>208</v>
      </c>
      <c r="G229" s="101"/>
      <c r="H229" s="101"/>
      <c r="I229" s="101"/>
      <c r="J229" s="57"/>
      <c r="K229" s="59">
        <v>5.4</v>
      </c>
      <c r="L229" s="60"/>
      <c r="N229" s="61"/>
      <c r="O229" s="57"/>
      <c r="P229" s="57"/>
      <c r="Q229" s="57"/>
      <c r="R229" s="57"/>
      <c r="S229" s="57"/>
      <c r="T229" s="57"/>
      <c r="U229" s="62"/>
      <c r="AN229" s="63" t="s">
        <v>95</v>
      </c>
      <c r="AO229" s="63" t="s">
        <v>25</v>
      </c>
      <c r="AP229" s="4" t="s">
        <v>25</v>
      </c>
      <c r="AQ229" s="4" t="s">
        <v>13</v>
      </c>
      <c r="AR229" s="4" t="s">
        <v>19</v>
      </c>
      <c r="AS229" s="63" t="s">
        <v>87</v>
      </c>
    </row>
    <row r="230" spans="2:59" s="6" customFormat="1" ht="22.5" customHeight="1" x14ac:dyDescent="0.3">
      <c r="B230" s="72"/>
      <c r="C230" s="73"/>
      <c r="D230" s="73"/>
      <c r="E230" s="74" t="s">
        <v>0</v>
      </c>
      <c r="F230" s="104" t="s">
        <v>803</v>
      </c>
      <c r="G230" s="105"/>
      <c r="H230" s="105"/>
      <c r="I230" s="105"/>
      <c r="J230" s="73"/>
      <c r="K230" s="75" t="s">
        <v>0</v>
      </c>
      <c r="L230" s="76"/>
      <c r="N230" s="77"/>
      <c r="O230" s="73"/>
      <c r="P230" s="73"/>
      <c r="Q230" s="73"/>
      <c r="R230" s="73"/>
      <c r="S230" s="73"/>
      <c r="T230" s="73"/>
      <c r="U230" s="78"/>
      <c r="AN230" s="79" t="s">
        <v>95</v>
      </c>
      <c r="AO230" s="79" t="s">
        <v>25</v>
      </c>
      <c r="AP230" s="6" t="s">
        <v>5</v>
      </c>
      <c r="AQ230" s="6" t="s">
        <v>13</v>
      </c>
      <c r="AR230" s="6" t="s">
        <v>19</v>
      </c>
      <c r="AS230" s="79" t="s">
        <v>87</v>
      </c>
    </row>
    <row r="231" spans="2:59" s="4" customFormat="1" ht="22.5" customHeight="1" x14ac:dyDescent="0.3">
      <c r="B231" s="56"/>
      <c r="C231" s="57"/>
      <c r="D231" s="57"/>
      <c r="E231" s="58" t="s">
        <v>0</v>
      </c>
      <c r="F231" s="100" t="s">
        <v>804</v>
      </c>
      <c r="G231" s="101"/>
      <c r="H231" s="101"/>
      <c r="I231" s="101"/>
      <c r="J231" s="57"/>
      <c r="K231" s="59">
        <v>3.6</v>
      </c>
      <c r="L231" s="60"/>
      <c r="N231" s="61"/>
      <c r="O231" s="57"/>
      <c r="P231" s="57"/>
      <c r="Q231" s="57"/>
      <c r="R231" s="57"/>
      <c r="S231" s="57"/>
      <c r="T231" s="57"/>
      <c r="U231" s="62"/>
      <c r="AN231" s="63" t="s">
        <v>95</v>
      </c>
      <c r="AO231" s="63" t="s">
        <v>25</v>
      </c>
      <c r="AP231" s="4" t="s">
        <v>25</v>
      </c>
      <c r="AQ231" s="4" t="s">
        <v>13</v>
      </c>
      <c r="AR231" s="4" t="s">
        <v>19</v>
      </c>
      <c r="AS231" s="63" t="s">
        <v>87</v>
      </c>
    </row>
    <row r="232" spans="2:59" s="6" customFormat="1" ht="22.5" customHeight="1" x14ac:dyDescent="0.3">
      <c r="B232" s="72"/>
      <c r="C232" s="73"/>
      <c r="D232" s="73"/>
      <c r="E232" s="74" t="s">
        <v>0</v>
      </c>
      <c r="F232" s="104" t="s">
        <v>805</v>
      </c>
      <c r="G232" s="105"/>
      <c r="H232" s="105"/>
      <c r="I232" s="105"/>
      <c r="J232" s="73"/>
      <c r="K232" s="75" t="s">
        <v>0</v>
      </c>
      <c r="L232" s="76"/>
      <c r="N232" s="77"/>
      <c r="O232" s="73"/>
      <c r="P232" s="73"/>
      <c r="Q232" s="73"/>
      <c r="R232" s="73"/>
      <c r="S232" s="73"/>
      <c r="T232" s="73"/>
      <c r="U232" s="78"/>
      <c r="AN232" s="79" t="s">
        <v>95</v>
      </c>
      <c r="AO232" s="79" t="s">
        <v>25</v>
      </c>
      <c r="AP232" s="6" t="s">
        <v>5</v>
      </c>
      <c r="AQ232" s="6" t="s">
        <v>13</v>
      </c>
      <c r="AR232" s="6" t="s">
        <v>19</v>
      </c>
      <c r="AS232" s="79" t="s">
        <v>87</v>
      </c>
    </row>
    <row r="233" spans="2:59" s="4" customFormat="1" ht="22.5" customHeight="1" x14ac:dyDescent="0.3">
      <c r="B233" s="56"/>
      <c r="C233" s="57"/>
      <c r="D233" s="57"/>
      <c r="E233" s="58" t="s">
        <v>0</v>
      </c>
      <c r="F233" s="100" t="s">
        <v>201</v>
      </c>
      <c r="G233" s="101"/>
      <c r="H233" s="101"/>
      <c r="I233" s="101"/>
      <c r="J233" s="57"/>
      <c r="K233" s="59">
        <v>3.6</v>
      </c>
      <c r="L233" s="60"/>
      <c r="N233" s="61"/>
      <c r="O233" s="57"/>
      <c r="P233" s="57"/>
      <c r="Q233" s="57"/>
      <c r="R233" s="57"/>
      <c r="S233" s="57"/>
      <c r="T233" s="57"/>
      <c r="U233" s="62"/>
      <c r="AN233" s="63" t="s">
        <v>95</v>
      </c>
      <c r="AO233" s="63" t="s">
        <v>25</v>
      </c>
      <c r="AP233" s="4" t="s">
        <v>25</v>
      </c>
      <c r="AQ233" s="4" t="s">
        <v>13</v>
      </c>
      <c r="AR233" s="4" t="s">
        <v>19</v>
      </c>
      <c r="AS233" s="63" t="s">
        <v>87</v>
      </c>
    </row>
    <row r="234" spans="2:59" s="4" customFormat="1" ht="22.5" customHeight="1" x14ac:dyDescent="0.3">
      <c r="B234" s="56"/>
      <c r="C234" s="57"/>
      <c r="D234" s="57"/>
      <c r="E234" s="58" t="s">
        <v>0</v>
      </c>
      <c r="F234" s="100" t="s">
        <v>0</v>
      </c>
      <c r="G234" s="101"/>
      <c r="H234" s="101"/>
      <c r="I234" s="101"/>
      <c r="J234" s="57"/>
      <c r="K234" s="59">
        <v>0</v>
      </c>
      <c r="L234" s="60"/>
      <c r="N234" s="61"/>
      <c r="O234" s="57"/>
      <c r="P234" s="57"/>
      <c r="Q234" s="57"/>
      <c r="R234" s="57"/>
      <c r="S234" s="57"/>
      <c r="T234" s="57"/>
      <c r="U234" s="62"/>
      <c r="AN234" s="63" t="s">
        <v>95</v>
      </c>
      <c r="AO234" s="63" t="s">
        <v>25</v>
      </c>
      <c r="AP234" s="4" t="s">
        <v>25</v>
      </c>
      <c r="AQ234" s="4" t="s">
        <v>13</v>
      </c>
      <c r="AR234" s="4" t="s">
        <v>19</v>
      </c>
      <c r="AS234" s="63" t="s">
        <v>87</v>
      </c>
    </row>
    <row r="235" spans="2:59" s="4" customFormat="1" ht="22.5" customHeight="1" x14ac:dyDescent="0.3">
      <c r="B235" s="56"/>
      <c r="C235" s="57"/>
      <c r="D235" s="57"/>
      <c r="E235" s="58" t="s">
        <v>0</v>
      </c>
      <c r="F235" s="100" t="s">
        <v>0</v>
      </c>
      <c r="G235" s="101"/>
      <c r="H235" s="101"/>
      <c r="I235" s="101"/>
      <c r="J235" s="57"/>
      <c r="K235" s="59">
        <v>0</v>
      </c>
      <c r="L235" s="60"/>
      <c r="N235" s="61"/>
      <c r="O235" s="57"/>
      <c r="P235" s="57"/>
      <c r="Q235" s="57"/>
      <c r="R235" s="57"/>
      <c r="S235" s="57"/>
      <c r="T235" s="57"/>
      <c r="U235" s="62"/>
      <c r="AN235" s="63" t="s">
        <v>95</v>
      </c>
      <c r="AO235" s="63" t="s">
        <v>25</v>
      </c>
      <c r="AP235" s="4" t="s">
        <v>25</v>
      </c>
      <c r="AQ235" s="4" t="s">
        <v>13</v>
      </c>
      <c r="AR235" s="4" t="s">
        <v>19</v>
      </c>
      <c r="AS235" s="63" t="s">
        <v>87</v>
      </c>
    </row>
    <row r="236" spans="2:59" s="5" customFormat="1" ht="22.5" customHeight="1" x14ac:dyDescent="0.3">
      <c r="B236" s="64"/>
      <c r="C236" s="65"/>
      <c r="D236" s="65"/>
      <c r="E236" s="66" t="s">
        <v>0</v>
      </c>
      <c r="F236" s="102" t="s">
        <v>96</v>
      </c>
      <c r="G236" s="103"/>
      <c r="H236" s="103"/>
      <c r="I236" s="103"/>
      <c r="J236" s="65"/>
      <c r="K236" s="67">
        <v>229.5</v>
      </c>
      <c r="L236" s="68"/>
      <c r="N236" s="69"/>
      <c r="O236" s="65"/>
      <c r="P236" s="65"/>
      <c r="Q236" s="65"/>
      <c r="R236" s="65"/>
      <c r="S236" s="65"/>
      <c r="T236" s="65"/>
      <c r="U236" s="70"/>
      <c r="AN236" s="71" t="s">
        <v>95</v>
      </c>
      <c r="AO236" s="71" t="s">
        <v>25</v>
      </c>
      <c r="AP236" s="5" t="s">
        <v>92</v>
      </c>
      <c r="AQ236" s="5" t="s">
        <v>13</v>
      </c>
      <c r="AR236" s="5" t="s">
        <v>5</v>
      </c>
      <c r="AS236" s="71" t="s">
        <v>87</v>
      </c>
    </row>
    <row r="237" spans="2:59" s="1" customFormat="1" ht="57" customHeight="1" x14ac:dyDescent="0.3">
      <c r="B237" s="46"/>
      <c r="C237" s="47" t="s">
        <v>398</v>
      </c>
      <c r="D237" s="47" t="s">
        <v>88</v>
      </c>
      <c r="E237" s="48" t="s">
        <v>806</v>
      </c>
      <c r="F237" s="97" t="s">
        <v>807</v>
      </c>
      <c r="G237" s="97"/>
      <c r="H237" s="97"/>
      <c r="I237" s="97"/>
      <c r="J237" s="49" t="s">
        <v>197</v>
      </c>
      <c r="K237" s="50">
        <v>1</v>
      </c>
      <c r="L237" s="51"/>
      <c r="N237" s="52" t="s">
        <v>0</v>
      </c>
      <c r="O237" s="14" t="s">
        <v>16</v>
      </c>
      <c r="P237" s="53">
        <v>0.23200000000000001</v>
      </c>
      <c r="Q237" s="53">
        <f>P237*K237</f>
        <v>0.23200000000000001</v>
      </c>
      <c r="R237" s="53">
        <v>2.9099999999999998E-3</v>
      </c>
      <c r="S237" s="53">
        <f>R237*K237</f>
        <v>2.9099999999999998E-3</v>
      </c>
      <c r="T237" s="53">
        <v>0</v>
      </c>
      <c r="U237" s="54">
        <f>T237*K237</f>
        <v>0</v>
      </c>
      <c r="AL237" s="8" t="s">
        <v>183</v>
      </c>
      <c r="AN237" s="8" t="s">
        <v>88</v>
      </c>
      <c r="AO237" s="8" t="s">
        <v>25</v>
      </c>
      <c r="AS237" s="8" t="s">
        <v>87</v>
      </c>
      <c r="AY237" s="55" t="e">
        <f>IF(O237="základní",#REF!,0)</f>
        <v>#REF!</v>
      </c>
      <c r="AZ237" s="55">
        <f>IF(O237="snížená",#REF!,0)</f>
        <v>0</v>
      </c>
      <c r="BA237" s="55">
        <f>IF(O237="zákl. přenesená",#REF!,0)</f>
        <v>0</v>
      </c>
      <c r="BB237" s="55">
        <f>IF(O237="sníž. přenesená",#REF!,0)</f>
        <v>0</v>
      </c>
      <c r="BC237" s="55">
        <f>IF(O237="nulová",#REF!,0)</f>
        <v>0</v>
      </c>
      <c r="BD237" s="8" t="s">
        <v>5</v>
      </c>
      <c r="BE237" s="55" t="e">
        <f>ROUND(#REF!*K237,2)</f>
        <v>#REF!</v>
      </c>
      <c r="BF237" s="8" t="s">
        <v>183</v>
      </c>
      <c r="BG237" s="8" t="s">
        <v>808</v>
      </c>
    </row>
    <row r="238" spans="2:59" s="4" customFormat="1" ht="22.5" customHeight="1" x14ac:dyDescent="0.3">
      <c r="B238" s="56"/>
      <c r="C238" s="57"/>
      <c r="D238" s="57"/>
      <c r="E238" s="58" t="s">
        <v>0</v>
      </c>
      <c r="F238" s="98" t="s">
        <v>548</v>
      </c>
      <c r="G238" s="99"/>
      <c r="H238" s="99"/>
      <c r="I238" s="99"/>
      <c r="J238" s="57"/>
      <c r="K238" s="59">
        <v>1</v>
      </c>
      <c r="L238" s="60"/>
      <c r="N238" s="61"/>
      <c r="O238" s="57"/>
      <c r="P238" s="57"/>
      <c r="Q238" s="57"/>
      <c r="R238" s="57"/>
      <c r="S238" s="57"/>
      <c r="T238" s="57"/>
      <c r="U238" s="62"/>
      <c r="AN238" s="63" t="s">
        <v>95</v>
      </c>
      <c r="AO238" s="63" t="s">
        <v>25</v>
      </c>
      <c r="AP238" s="4" t="s">
        <v>25</v>
      </c>
      <c r="AQ238" s="4" t="s">
        <v>13</v>
      </c>
      <c r="AR238" s="4" t="s">
        <v>19</v>
      </c>
      <c r="AS238" s="63" t="s">
        <v>87</v>
      </c>
    </row>
    <row r="239" spans="2:59" s="5" customFormat="1" ht="22.5" customHeight="1" x14ac:dyDescent="0.3">
      <c r="B239" s="64"/>
      <c r="C239" s="65"/>
      <c r="D239" s="65"/>
      <c r="E239" s="66" t="s">
        <v>0</v>
      </c>
      <c r="F239" s="102" t="s">
        <v>96</v>
      </c>
      <c r="G239" s="103"/>
      <c r="H239" s="103"/>
      <c r="I239" s="103"/>
      <c r="J239" s="65"/>
      <c r="K239" s="67">
        <v>1</v>
      </c>
      <c r="L239" s="68"/>
      <c r="N239" s="69"/>
      <c r="O239" s="65"/>
      <c r="P239" s="65"/>
      <c r="Q239" s="65"/>
      <c r="R239" s="65"/>
      <c r="S239" s="65"/>
      <c r="T239" s="65"/>
      <c r="U239" s="70"/>
      <c r="AN239" s="71" t="s">
        <v>95</v>
      </c>
      <c r="AO239" s="71" t="s">
        <v>25</v>
      </c>
      <c r="AP239" s="5" t="s">
        <v>92</v>
      </c>
      <c r="AQ239" s="5" t="s">
        <v>13</v>
      </c>
      <c r="AR239" s="5" t="s">
        <v>5</v>
      </c>
      <c r="AS239" s="71" t="s">
        <v>87</v>
      </c>
    </row>
    <row r="240" spans="2:59" s="1" customFormat="1" ht="31.5" customHeight="1" x14ac:dyDescent="0.3">
      <c r="B240" s="46"/>
      <c r="C240" s="47" t="s">
        <v>402</v>
      </c>
      <c r="D240" s="47" t="s">
        <v>88</v>
      </c>
      <c r="E240" s="48" t="s">
        <v>809</v>
      </c>
      <c r="F240" s="97" t="s">
        <v>810</v>
      </c>
      <c r="G240" s="97"/>
      <c r="H240" s="97"/>
      <c r="I240" s="97"/>
      <c r="J240" s="49" t="s">
        <v>197</v>
      </c>
      <c r="K240" s="50">
        <v>89.5</v>
      </c>
      <c r="L240" s="51"/>
      <c r="N240" s="52" t="s">
        <v>0</v>
      </c>
      <c r="O240" s="14" t="s">
        <v>16</v>
      </c>
      <c r="P240" s="53">
        <v>0.27800000000000002</v>
      </c>
      <c r="Q240" s="53">
        <f>P240*K240</f>
        <v>24.881000000000004</v>
      </c>
      <c r="R240" s="53">
        <v>4.3600000000000002E-3</v>
      </c>
      <c r="S240" s="53">
        <f>R240*K240</f>
        <v>0.39022000000000001</v>
      </c>
      <c r="T240" s="53">
        <v>0</v>
      </c>
      <c r="U240" s="54">
        <f>T240*K240</f>
        <v>0</v>
      </c>
      <c r="AL240" s="8" t="s">
        <v>183</v>
      </c>
      <c r="AN240" s="8" t="s">
        <v>88</v>
      </c>
      <c r="AO240" s="8" t="s">
        <v>25</v>
      </c>
      <c r="AS240" s="8" t="s">
        <v>87</v>
      </c>
      <c r="AY240" s="55" t="e">
        <f>IF(O240="základní",#REF!,0)</f>
        <v>#REF!</v>
      </c>
      <c r="AZ240" s="55">
        <f>IF(O240="snížená",#REF!,0)</f>
        <v>0</v>
      </c>
      <c r="BA240" s="55">
        <f>IF(O240="zákl. přenesená",#REF!,0)</f>
        <v>0</v>
      </c>
      <c r="BB240" s="55">
        <f>IF(O240="sníž. přenesená",#REF!,0)</f>
        <v>0</v>
      </c>
      <c r="BC240" s="55">
        <f>IF(O240="nulová",#REF!,0)</f>
        <v>0</v>
      </c>
      <c r="BD240" s="8" t="s">
        <v>5</v>
      </c>
      <c r="BE240" s="55" t="e">
        <f>ROUND(#REF!*K240,2)</f>
        <v>#REF!</v>
      </c>
      <c r="BF240" s="8" t="s">
        <v>183</v>
      </c>
      <c r="BG240" s="8" t="s">
        <v>811</v>
      </c>
    </row>
    <row r="241" spans="2:59" s="4" customFormat="1" ht="22.5" customHeight="1" x14ac:dyDescent="0.3">
      <c r="B241" s="56"/>
      <c r="C241" s="57"/>
      <c r="D241" s="57"/>
      <c r="E241" s="58" t="s">
        <v>0</v>
      </c>
      <c r="F241" s="98" t="s">
        <v>812</v>
      </c>
      <c r="G241" s="99"/>
      <c r="H241" s="99"/>
      <c r="I241" s="99"/>
      <c r="J241" s="57"/>
      <c r="K241" s="59">
        <v>89.5</v>
      </c>
      <c r="L241" s="60"/>
      <c r="N241" s="61"/>
      <c r="O241" s="57"/>
      <c r="P241" s="57"/>
      <c r="Q241" s="57"/>
      <c r="R241" s="57"/>
      <c r="S241" s="57"/>
      <c r="T241" s="57"/>
      <c r="U241" s="62"/>
      <c r="AN241" s="63" t="s">
        <v>95</v>
      </c>
      <c r="AO241" s="63" t="s">
        <v>25</v>
      </c>
      <c r="AP241" s="4" t="s">
        <v>25</v>
      </c>
      <c r="AQ241" s="4" t="s">
        <v>13</v>
      </c>
      <c r="AR241" s="4" t="s">
        <v>19</v>
      </c>
      <c r="AS241" s="63" t="s">
        <v>87</v>
      </c>
    </row>
    <row r="242" spans="2:59" s="4" customFormat="1" ht="22.5" customHeight="1" x14ac:dyDescent="0.3">
      <c r="B242" s="56"/>
      <c r="C242" s="57"/>
      <c r="D242" s="57"/>
      <c r="E242" s="58" t="s">
        <v>0</v>
      </c>
      <c r="F242" s="100" t="s">
        <v>0</v>
      </c>
      <c r="G242" s="101"/>
      <c r="H242" s="101"/>
      <c r="I242" s="101"/>
      <c r="J242" s="57"/>
      <c r="K242" s="59">
        <v>0</v>
      </c>
      <c r="L242" s="60"/>
      <c r="N242" s="61"/>
      <c r="O242" s="57"/>
      <c r="P242" s="57"/>
      <c r="Q242" s="57"/>
      <c r="R242" s="57"/>
      <c r="S242" s="57"/>
      <c r="T242" s="57"/>
      <c r="U242" s="62"/>
      <c r="AN242" s="63" t="s">
        <v>95</v>
      </c>
      <c r="AO242" s="63" t="s">
        <v>25</v>
      </c>
      <c r="AP242" s="4" t="s">
        <v>25</v>
      </c>
      <c r="AQ242" s="4" t="s">
        <v>13</v>
      </c>
      <c r="AR242" s="4" t="s">
        <v>19</v>
      </c>
      <c r="AS242" s="63" t="s">
        <v>87</v>
      </c>
    </row>
    <row r="243" spans="2:59" s="5" customFormat="1" ht="22.5" customHeight="1" x14ac:dyDescent="0.3">
      <c r="B243" s="64"/>
      <c r="C243" s="65"/>
      <c r="D243" s="65"/>
      <c r="E243" s="66" t="s">
        <v>0</v>
      </c>
      <c r="F243" s="102" t="s">
        <v>96</v>
      </c>
      <c r="G243" s="103"/>
      <c r="H243" s="103"/>
      <c r="I243" s="103"/>
      <c r="J243" s="65"/>
      <c r="K243" s="67">
        <v>89.5</v>
      </c>
      <c r="L243" s="68"/>
      <c r="N243" s="69"/>
      <c r="O243" s="65"/>
      <c r="P243" s="65"/>
      <c r="Q243" s="65"/>
      <c r="R243" s="65"/>
      <c r="S243" s="65"/>
      <c r="T243" s="65"/>
      <c r="U243" s="70"/>
      <c r="AN243" s="71" t="s">
        <v>95</v>
      </c>
      <c r="AO243" s="71" t="s">
        <v>25</v>
      </c>
      <c r="AP243" s="5" t="s">
        <v>92</v>
      </c>
      <c r="AQ243" s="5" t="s">
        <v>13</v>
      </c>
      <c r="AR243" s="5" t="s">
        <v>5</v>
      </c>
      <c r="AS243" s="71" t="s">
        <v>87</v>
      </c>
    </row>
    <row r="244" spans="2:59" s="1" customFormat="1" ht="44.25" customHeight="1" x14ac:dyDescent="0.3">
      <c r="B244" s="46"/>
      <c r="C244" s="47" t="s">
        <v>421</v>
      </c>
      <c r="D244" s="47" t="s">
        <v>88</v>
      </c>
      <c r="E244" s="48" t="s">
        <v>813</v>
      </c>
      <c r="F244" s="97" t="s">
        <v>814</v>
      </c>
      <c r="G244" s="97"/>
      <c r="H244" s="97"/>
      <c r="I244" s="97"/>
      <c r="J244" s="49" t="s">
        <v>197</v>
      </c>
      <c r="K244" s="50">
        <v>18.97</v>
      </c>
      <c r="L244" s="51"/>
      <c r="N244" s="52" t="s">
        <v>0</v>
      </c>
      <c r="O244" s="14" t="s">
        <v>16</v>
      </c>
      <c r="P244" s="53">
        <v>0.26500000000000001</v>
      </c>
      <c r="Q244" s="53">
        <f>P244*K244</f>
        <v>5.02705</v>
      </c>
      <c r="R244" s="53">
        <v>3.2200000000000002E-3</v>
      </c>
      <c r="S244" s="53">
        <f>R244*K244</f>
        <v>6.1083400000000003E-2</v>
      </c>
      <c r="T244" s="53">
        <v>0</v>
      </c>
      <c r="U244" s="54">
        <f>T244*K244</f>
        <v>0</v>
      </c>
      <c r="AL244" s="8" t="s">
        <v>183</v>
      </c>
      <c r="AN244" s="8" t="s">
        <v>88</v>
      </c>
      <c r="AO244" s="8" t="s">
        <v>25</v>
      </c>
      <c r="AS244" s="8" t="s">
        <v>87</v>
      </c>
      <c r="AY244" s="55" t="e">
        <f>IF(O244="základní",#REF!,0)</f>
        <v>#REF!</v>
      </c>
      <c r="AZ244" s="55">
        <f>IF(O244="snížená",#REF!,0)</f>
        <v>0</v>
      </c>
      <c r="BA244" s="55">
        <f>IF(O244="zákl. přenesená",#REF!,0)</f>
        <v>0</v>
      </c>
      <c r="BB244" s="55">
        <f>IF(O244="sníž. přenesená",#REF!,0)</f>
        <v>0</v>
      </c>
      <c r="BC244" s="55">
        <f>IF(O244="nulová",#REF!,0)</f>
        <v>0</v>
      </c>
      <c r="BD244" s="8" t="s">
        <v>5</v>
      </c>
      <c r="BE244" s="55" t="e">
        <f>ROUND(#REF!*K244,2)</f>
        <v>#REF!</v>
      </c>
      <c r="BF244" s="8" t="s">
        <v>183</v>
      </c>
      <c r="BG244" s="8" t="s">
        <v>815</v>
      </c>
    </row>
    <row r="245" spans="2:59" s="4" customFormat="1" ht="22.5" customHeight="1" x14ac:dyDescent="0.3">
      <c r="B245" s="56"/>
      <c r="C245" s="57"/>
      <c r="D245" s="57"/>
      <c r="E245" s="58" t="s">
        <v>0</v>
      </c>
      <c r="F245" s="98" t="s">
        <v>816</v>
      </c>
      <c r="G245" s="99"/>
      <c r="H245" s="99"/>
      <c r="I245" s="99"/>
      <c r="J245" s="57"/>
      <c r="K245" s="59">
        <v>18.97</v>
      </c>
      <c r="L245" s="60"/>
      <c r="N245" s="61"/>
      <c r="O245" s="57"/>
      <c r="P245" s="57"/>
      <c r="Q245" s="57"/>
      <c r="R245" s="57"/>
      <c r="S245" s="57"/>
      <c r="T245" s="57"/>
      <c r="U245" s="62"/>
      <c r="AN245" s="63" t="s">
        <v>95</v>
      </c>
      <c r="AO245" s="63" t="s">
        <v>25</v>
      </c>
      <c r="AP245" s="4" t="s">
        <v>25</v>
      </c>
      <c r="AQ245" s="4" t="s">
        <v>13</v>
      </c>
      <c r="AR245" s="4" t="s">
        <v>5</v>
      </c>
      <c r="AS245" s="63" t="s">
        <v>87</v>
      </c>
    </row>
    <row r="246" spans="2:59" s="1" customFormat="1" ht="31.5" customHeight="1" x14ac:dyDescent="0.3">
      <c r="B246" s="46"/>
      <c r="C246" s="47" t="s">
        <v>426</v>
      </c>
      <c r="D246" s="47" t="s">
        <v>88</v>
      </c>
      <c r="E246" s="48" t="s">
        <v>817</v>
      </c>
      <c r="F246" s="97" t="s">
        <v>818</v>
      </c>
      <c r="G246" s="97"/>
      <c r="H246" s="97"/>
      <c r="I246" s="97"/>
      <c r="J246" s="49" t="s">
        <v>197</v>
      </c>
      <c r="K246" s="50">
        <v>4.3</v>
      </c>
      <c r="L246" s="51"/>
      <c r="N246" s="52" t="s">
        <v>0</v>
      </c>
      <c r="O246" s="14" t="s">
        <v>16</v>
      </c>
      <c r="P246" s="53">
        <v>0.33400000000000002</v>
      </c>
      <c r="Q246" s="53">
        <f>P246*K246</f>
        <v>1.4361999999999999</v>
      </c>
      <c r="R246" s="53">
        <v>2.8300000000000001E-3</v>
      </c>
      <c r="S246" s="53">
        <f>R246*K246</f>
        <v>1.2168999999999999E-2</v>
      </c>
      <c r="T246" s="53">
        <v>0</v>
      </c>
      <c r="U246" s="54">
        <f>T246*K246</f>
        <v>0</v>
      </c>
      <c r="AL246" s="8" t="s">
        <v>183</v>
      </c>
      <c r="AN246" s="8" t="s">
        <v>88</v>
      </c>
      <c r="AO246" s="8" t="s">
        <v>25</v>
      </c>
      <c r="AS246" s="8" t="s">
        <v>87</v>
      </c>
      <c r="AY246" s="55" t="e">
        <f>IF(O246="základní",#REF!,0)</f>
        <v>#REF!</v>
      </c>
      <c r="AZ246" s="55">
        <f>IF(O246="snížená",#REF!,0)</f>
        <v>0</v>
      </c>
      <c r="BA246" s="55">
        <f>IF(O246="zákl. přenesená",#REF!,0)</f>
        <v>0</v>
      </c>
      <c r="BB246" s="55">
        <f>IF(O246="sníž. přenesená",#REF!,0)</f>
        <v>0</v>
      </c>
      <c r="BC246" s="55">
        <f>IF(O246="nulová",#REF!,0)</f>
        <v>0</v>
      </c>
      <c r="BD246" s="8" t="s">
        <v>5</v>
      </c>
      <c r="BE246" s="55" t="e">
        <f>ROUND(#REF!*K246,2)</f>
        <v>#REF!</v>
      </c>
      <c r="BF246" s="8" t="s">
        <v>183</v>
      </c>
      <c r="BG246" s="8" t="s">
        <v>819</v>
      </c>
    </row>
    <row r="247" spans="2:59" s="4" customFormat="1" ht="22.5" customHeight="1" x14ac:dyDescent="0.3">
      <c r="B247" s="56"/>
      <c r="C247" s="57"/>
      <c r="D247" s="57"/>
      <c r="E247" s="58" t="s">
        <v>0</v>
      </c>
      <c r="F247" s="98" t="s">
        <v>820</v>
      </c>
      <c r="G247" s="99"/>
      <c r="H247" s="99"/>
      <c r="I247" s="99"/>
      <c r="J247" s="57"/>
      <c r="K247" s="59">
        <v>4.3</v>
      </c>
      <c r="L247" s="60"/>
      <c r="N247" s="61"/>
      <c r="O247" s="57"/>
      <c r="P247" s="57"/>
      <c r="Q247" s="57"/>
      <c r="R247" s="57"/>
      <c r="S247" s="57"/>
      <c r="T247" s="57"/>
      <c r="U247" s="62"/>
      <c r="AN247" s="63" t="s">
        <v>95</v>
      </c>
      <c r="AO247" s="63" t="s">
        <v>25</v>
      </c>
      <c r="AP247" s="4" t="s">
        <v>25</v>
      </c>
      <c r="AQ247" s="4" t="s">
        <v>13</v>
      </c>
      <c r="AR247" s="4" t="s">
        <v>19</v>
      </c>
      <c r="AS247" s="63" t="s">
        <v>87</v>
      </c>
    </row>
    <row r="248" spans="2:59" s="4" customFormat="1" ht="22.5" customHeight="1" x14ac:dyDescent="0.3">
      <c r="B248" s="56"/>
      <c r="C248" s="57"/>
      <c r="D248" s="57"/>
      <c r="E248" s="58" t="s">
        <v>0</v>
      </c>
      <c r="F248" s="100" t="s">
        <v>0</v>
      </c>
      <c r="G248" s="101"/>
      <c r="H248" s="101"/>
      <c r="I248" s="101"/>
      <c r="J248" s="57"/>
      <c r="K248" s="59">
        <v>0</v>
      </c>
      <c r="L248" s="60"/>
      <c r="N248" s="61"/>
      <c r="O248" s="57"/>
      <c r="P248" s="57"/>
      <c r="Q248" s="57"/>
      <c r="R248" s="57"/>
      <c r="S248" s="57"/>
      <c r="T248" s="57"/>
      <c r="U248" s="62"/>
      <c r="AN248" s="63" t="s">
        <v>95</v>
      </c>
      <c r="AO248" s="63" t="s">
        <v>25</v>
      </c>
      <c r="AP248" s="4" t="s">
        <v>25</v>
      </c>
      <c r="AQ248" s="4" t="s">
        <v>13</v>
      </c>
      <c r="AR248" s="4" t="s">
        <v>19</v>
      </c>
      <c r="AS248" s="63" t="s">
        <v>87</v>
      </c>
    </row>
    <row r="249" spans="2:59" s="5" customFormat="1" ht="22.5" customHeight="1" x14ac:dyDescent="0.3">
      <c r="B249" s="64"/>
      <c r="C249" s="65"/>
      <c r="D249" s="65"/>
      <c r="E249" s="66" t="s">
        <v>0</v>
      </c>
      <c r="F249" s="102" t="s">
        <v>96</v>
      </c>
      <c r="G249" s="103"/>
      <c r="H249" s="103"/>
      <c r="I249" s="103"/>
      <c r="J249" s="65"/>
      <c r="K249" s="67">
        <v>4.3</v>
      </c>
      <c r="L249" s="68"/>
      <c r="N249" s="69"/>
      <c r="O249" s="65"/>
      <c r="P249" s="65"/>
      <c r="Q249" s="65"/>
      <c r="R249" s="65"/>
      <c r="S249" s="65"/>
      <c r="T249" s="65"/>
      <c r="U249" s="70"/>
      <c r="AN249" s="71" t="s">
        <v>95</v>
      </c>
      <c r="AO249" s="71" t="s">
        <v>25</v>
      </c>
      <c r="AP249" s="5" t="s">
        <v>92</v>
      </c>
      <c r="AQ249" s="5" t="s">
        <v>13</v>
      </c>
      <c r="AR249" s="5" t="s">
        <v>5</v>
      </c>
      <c r="AS249" s="71" t="s">
        <v>87</v>
      </c>
    </row>
    <row r="250" spans="2:59" s="1" customFormat="1" ht="31.5" customHeight="1" x14ac:dyDescent="0.3">
      <c r="B250" s="46"/>
      <c r="C250" s="47" t="s">
        <v>433</v>
      </c>
      <c r="D250" s="47" t="s">
        <v>88</v>
      </c>
      <c r="E250" s="48" t="s">
        <v>821</v>
      </c>
      <c r="F250" s="97" t="s">
        <v>822</v>
      </c>
      <c r="G250" s="97"/>
      <c r="H250" s="97"/>
      <c r="I250" s="97"/>
      <c r="J250" s="49" t="s">
        <v>114</v>
      </c>
      <c r="K250" s="50">
        <v>2.7229999999999999</v>
      </c>
      <c r="L250" s="51"/>
      <c r="N250" s="52" t="s">
        <v>0</v>
      </c>
      <c r="O250" s="14" t="s">
        <v>16</v>
      </c>
      <c r="P250" s="53">
        <v>4.9470000000000001</v>
      </c>
      <c r="Q250" s="53">
        <f>P250*K250</f>
        <v>13.470680999999999</v>
      </c>
      <c r="R250" s="53">
        <v>0</v>
      </c>
      <c r="S250" s="53">
        <f>R250*K250</f>
        <v>0</v>
      </c>
      <c r="T250" s="53">
        <v>0</v>
      </c>
      <c r="U250" s="54">
        <f>T250*K250</f>
        <v>0</v>
      </c>
      <c r="AL250" s="8" t="s">
        <v>183</v>
      </c>
      <c r="AN250" s="8" t="s">
        <v>88</v>
      </c>
      <c r="AO250" s="8" t="s">
        <v>25</v>
      </c>
      <c r="AS250" s="8" t="s">
        <v>87</v>
      </c>
      <c r="AY250" s="55" t="e">
        <f>IF(O250="základní",#REF!,0)</f>
        <v>#REF!</v>
      </c>
      <c r="AZ250" s="55">
        <f>IF(O250="snížená",#REF!,0)</f>
        <v>0</v>
      </c>
      <c r="BA250" s="55">
        <f>IF(O250="zákl. přenesená",#REF!,0)</f>
        <v>0</v>
      </c>
      <c r="BB250" s="55">
        <f>IF(O250="sníž. přenesená",#REF!,0)</f>
        <v>0</v>
      </c>
      <c r="BC250" s="55">
        <f>IF(O250="nulová",#REF!,0)</f>
        <v>0</v>
      </c>
      <c r="BD250" s="8" t="s">
        <v>5</v>
      </c>
      <c r="BE250" s="55" t="e">
        <f>ROUND(#REF!*K250,2)</f>
        <v>#REF!</v>
      </c>
      <c r="BF250" s="8" t="s">
        <v>183</v>
      </c>
      <c r="BG250" s="8" t="s">
        <v>823</v>
      </c>
    </row>
    <row r="251" spans="2:59" s="3" customFormat="1" ht="29.85" customHeight="1" x14ac:dyDescent="0.3">
      <c r="B251" s="35"/>
      <c r="C251" s="36"/>
      <c r="D251" s="45" t="s">
        <v>70</v>
      </c>
      <c r="E251" s="45"/>
      <c r="F251" s="45"/>
      <c r="G251" s="45"/>
      <c r="H251" s="45"/>
      <c r="I251" s="45"/>
      <c r="J251" s="45"/>
      <c r="K251" s="45"/>
      <c r="L251" s="38"/>
      <c r="N251" s="39"/>
      <c r="O251" s="36"/>
      <c r="P251" s="36"/>
      <c r="Q251" s="40">
        <f>SUM(Q252:Q265)</f>
        <v>0</v>
      </c>
      <c r="R251" s="36"/>
      <c r="S251" s="40">
        <f>SUM(S252:S265)</f>
        <v>0</v>
      </c>
      <c r="T251" s="36"/>
      <c r="U251" s="41">
        <f>SUM(U252:U265)</f>
        <v>0</v>
      </c>
      <c r="AL251" s="42" t="s">
        <v>25</v>
      </c>
      <c r="AN251" s="43" t="s">
        <v>18</v>
      </c>
      <c r="AO251" s="43" t="s">
        <v>5</v>
      </c>
      <c r="AS251" s="42" t="s">
        <v>87</v>
      </c>
      <c r="BE251" s="44" t="e">
        <f>SUM(BE252:BE265)</f>
        <v>#REF!</v>
      </c>
    </row>
    <row r="252" spans="2:59" s="1" customFormat="1" ht="57" customHeight="1" x14ac:dyDescent="0.3">
      <c r="B252" s="46"/>
      <c r="C252" s="47" t="s">
        <v>438</v>
      </c>
      <c r="D252" s="47" t="s">
        <v>88</v>
      </c>
      <c r="E252" s="48" t="s">
        <v>824</v>
      </c>
      <c r="F252" s="97" t="s">
        <v>825</v>
      </c>
      <c r="G252" s="97"/>
      <c r="H252" s="97"/>
      <c r="I252" s="97"/>
      <c r="J252" s="49" t="s">
        <v>542</v>
      </c>
      <c r="K252" s="50">
        <v>1</v>
      </c>
      <c r="L252" s="51"/>
      <c r="N252" s="52" t="s">
        <v>0</v>
      </c>
      <c r="O252" s="14" t="s">
        <v>16</v>
      </c>
      <c r="P252" s="53">
        <v>0</v>
      </c>
      <c r="Q252" s="53">
        <f>P252*K252</f>
        <v>0</v>
      </c>
      <c r="R252" s="53">
        <v>0</v>
      </c>
      <c r="S252" s="53">
        <f>R252*K252</f>
        <v>0</v>
      </c>
      <c r="T252" s="53">
        <v>0</v>
      </c>
      <c r="U252" s="54">
        <f>T252*K252</f>
        <v>0</v>
      </c>
      <c r="AL252" s="8" t="s">
        <v>183</v>
      </c>
      <c r="AN252" s="8" t="s">
        <v>88</v>
      </c>
      <c r="AO252" s="8" t="s">
        <v>25</v>
      </c>
      <c r="AS252" s="8" t="s">
        <v>87</v>
      </c>
      <c r="AY252" s="55" t="e">
        <f>IF(O252="základní",#REF!,0)</f>
        <v>#REF!</v>
      </c>
      <c r="AZ252" s="55">
        <f>IF(O252="snížená",#REF!,0)</f>
        <v>0</v>
      </c>
      <c r="BA252" s="55">
        <f>IF(O252="zákl. přenesená",#REF!,0)</f>
        <v>0</v>
      </c>
      <c r="BB252" s="55">
        <f>IF(O252="sníž. přenesená",#REF!,0)</f>
        <v>0</v>
      </c>
      <c r="BC252" s="55">
        <f>IF(O252="nulová",#REF!,0)</f>
        <v>0</v>
      </c>
      <c r="BD252" s="8" t="s">
        <v>5</v>
      </c>
      <c r="BE252" s="55" t="e">
        <f>ROUND(#REF!*K252,2)</f>
        <v>#REF!</v>
      </c>
      <c r="BF252" s="8" t="s">
        <v>183</v>
      </c>
      <c r="BG252" s="8" t="s">
        <v>826</v>
      </c>
    </row>
    <row r="253" spans="2:59" s="4" customFormat="1" ht="22.5" customHeight="1" x14ac:dyDescent="0.3">
      <c r="B253" s="56"/>
      <c r="C253" s="57"/>
      <c r="D253" s="57"/>
      <c r="E253" s="58" t="s">
        <v>0</v>
      </c>
      <c r="F253" s="98" t="s">
        <v>5</v>
      </c>
      <c r="G253" s="99"/>
      <c r="H253" s="99"/>
      <c r="I253" s="99"/>
      <c r="J253" s="57"/>
      <c r="K253" s="59">
        <v>1</v>
      </c>
      <c r="L253" s="60"/>
      <c r="N253" s="61"/>
      <c r="O253" s="57"/>
      <c r="P253" s="57"/>
      <c r="Q253" s="57"/>
      <c r="R253" s="57"/>
      <c r="S253" s="57"/>
      <c r="T253" s="57"/>
      <c r="U253" s="62"/>
      <c r="AN253" s="63" t="s">
        <v>95</v>
      </c>
      <c r="AO253" s="63" t="s">
        <v>25</v>
      </c>
      <c r="AP253" s="4" t="s">
        <v>25</v>
      </c>
      <c r="AQ253" s="4" t="s">
        <v>13</v>
      </c>
      <c r="AR253" s="4" t="s">
        <v>5</v>
      </c>
      <c r="AS253" s="63" t="s">
        <v>87</v>
      </c>
    </row>
    <row r="254" spans="2:59" s="1" customFormat="1" ht="57" customHeight="1" x14ac:dyDescent="0.3">
      <c r="B254" s="46"/>
      <c r="C254" s="47" t="s">
        <v>443</v>
      </c>
      <c r="D254" s="47" t="s">
        <v>88</v>
      </c>
      <c r="E254" s="48" t="s">
        <v>827</v>
      </c>
      <c r="F254" s="97" t="s">
        <v>828</v>
      </c>
      <c r="G254" s="97"/>
      <c r="H254" s="97"/>
      <c r="I254" s="97"/>
      <c r="J254" s="49" t="s">
        <v>542</v>
      </c>
      <c r="K254" s="50">
        <v>1</v>
      </c>
      <c r="L254" s="51"/>
      <c r="N254" s="52" t="s">
        <v>0</v>
      </c>
      <c r="O254" s="14" t="s">
        <v>16</v>
      </c>
      <c r="P254" s="53">
        <v>0</v>
      </c>
      <c r="Q254" s="53">
        <f>P254*K254</f>
        <v>0</v>
      </c>
      <c r="R254" s="53">
        <v>0</v>
      </c>
      <c r="S254" s="53">
        <f>R254*K254</f>
        <v>0</v>
      </c>
      <c r="T254" s="53">
        <v>0</v>
      </c>
      <c r="U254" s="54">
        <f>T254*K254</f>
        <v>0</v>
      </c>
      <c r="AL254" s="8" t="s">
        <v>183</v>
      </c>
      <c r="AN254" s="8" t="s">
        <v>88</v>
      </c>
      <c r="AO254" s="8" t="s">
        <v>25</v>
      </c>
      <c r="AS254" s="8" t="s">
        <v>87</v>
      </c>
      <c r="AY254" s="55" t="e">
        <f>IF(O254="základní",#REF!,0)</f>
        <v>#REF!</v>
      </c>
      <c r="AZ254" s="55">
        <f>IF(O254="snížená",#REF!,0)</f>
        <v>0</v>
      </c>
      <c r="BA254" s="55">
        <f>IF(O254="zákl. přenesená",#REF!,0)</f>
        <v>0</v>
      </c>
      <c r="BB254" s="55">
        <f>IF(O254="sníž. přenesená",#REF!,0)</f>
        <v>0</v>
      </c>
      <c r="BC254" s="55">
        <f>IF(O254="nulová",#REF!,0)</f>
        <v>0</v>
      </c>
      <c r="BD254" s="8" t="s">
        <v>5</v>
      </c>
      <c r="BE254" s="55" t="e">
        <f>ROUND(#REF!*K254,2)</f>
        <v>#REF!</v>
      </c>
      <c r="BF254" s="8" t="s">
        <v>183</v>
      </c>
      <c r="BG254" s="8" t="s">
        <v>829</v>
      </c>
    </row>
    <row r="255" spans="2:59" s="4" customFormat="1" ht="22.5" customHeight="1" x14ac:dyDescent="0.3">
      <c r="B255" s="56"/>
      <c r="C255" s="57"/>
      <c r="D255" s="57"/>
      <c r="E255" s="58" t="s">
        <v>0</v>
      </c>
      <c r="F255" s="98" t="s">
        <v>5</v>
      </c>
      <c r="G255" s="99"/>
      <c r="H255" s="99"/>
      <c r="I255" s="99"/>
      <c r="J255" s="57"/>
      <c r="K255" s="59">
        <v>1</v>
      </c>
      <c r="L255" s="60"/>
      <c r="N255" s="61"/>
      <c r="O255" s="57"/>
      <c r="P255" s="57"/>
      <c r="Q255" s="57"/>
      <c r="R255" s="57"/>
      <c r="S255" s="57"/>
      <c r="T255" s="57"/>
      <c r="U255" s="62"/>
      <c r="AN255" s="63" t="s">
        <v>95</v>
      </c>
      <c r="AO255" s="63" t="s">
        <v>25</v>
      </c>
      <c r="AP255" s="4" t="s">
        <v>25</v>
      </c>
      <c r="AQ255" s="4" t="s">
        <v>13</v>
      </c>
      <c r="AR255" s="4" t="s">
        <v>5</v>
      </c>
      <c r="AS255" s="63" t="s">
        <v>87</v>
      </c>
    </row>
    <row r="256" spans="2:59" s="1" customFormat="1" ht="44.25" customHeight="1" x14ac:dyDescent="0.3">
      <c r="B256" s="46"/>
      <c r="C256" s="47" t="s">
        <v>448</v>
      </c>
      <c r="D256" s="47" t="s">
        <v>88</v>
      </c>
      <c r="E256" s="48" t="s">
        <v>830</v>
      </c>
      <c r="F256" s="97" t="s">
        <v>831</v>
      </c>
      <c r="G256" s="97"/>
      <c r="H256" s="97"/>
      <c r="I256" s="97"/>
      <c r="J256" s="49" t="s">
        <v>542</v>
      </c>
      <c r="K256" s="50">
        <v>5</v>
      </c>
      <c r="L256" s="51"/>
      <c r="N256" s="52" t="s">
        <v>0</v>
      </c>
      <c r="O256" s="14" t="s">
        <v>16</v>
      </c>
      <c r="P256" s="53">
        <v>0</v>
      </c>
      <c r="Q256" s="53">
        <f>P256*K256</f>
        <v>0</v>
      </c>
      <c r="R256" s="53">
        <v>0</v>
      </c>
      <c r="S256" s="53">
        <f>R256*K256</f>
        <v>0</v>
      </c>
      <c r="T256" s="53">
        <v>0</v>
      </c>
      <c r="U256" s="54">
        <f>T256*K256</f>
        <v>0</v>
      </c>
      <c r="AL256" s="8" t="s">
        <v>183</v>
      </c>
      <c r="AN256" s="8" t="s">
        <v>88</v>
      </c>
      <c r="AO256" s="8" t="s">
        <v>25</v>
      </c>
      <c r="AS256" s="8" t="s">
        <v>87</v>
      </c>
      <c r="AY256" s="55" t="e">
        <f>IF(O256="základní",#REF!,0)</f>
        <v>#REF!</v>
      </c>
      <c r="AZ256" s="55">
        <f>IF(O256="snížená",#REF!,0)</f>
        <v>0</v>
      </c>
      <c r="BA256" s="55">
        <f>IF(O256="zákl. přenesená",#REF!,0)</f>
        <v>0</v>
      </c>
      <c r="BB256" s="55">
        <f>IF(O256="sníž. přenesená",#REF!,0)</f>
        <v>0</v>
      </c>
      <c r="BC256" s="55">
        <f>IF(O256="nulová",#REF!,0)</f>
        <v>0</v>
      </c>
      <c r="BD256" s="8" t="s">
        <v>5</v>
      </c>
      <c r="BE256" s="55" t="e">
        <f>ROUND(#REF!*K256,2)</f>
        <v>#REF!</v>
      </c>
      <c r="BF256" s="8" t="s">
        <v>183</v>
      </c>
      <c r="BG256" s="8" t="s">
        <v>832</v>
      </c>
    </row>
    <row r="257" spans="2:59" s="4" customFormat="1" ht="22.5" customHeight="1" x14ac:dyDescent="0.3">
      <c r="B257" s="56"/>
      <c r="C257" s="57"/>
      <c r="D257" s="57"/>
      <c r="E257" s="58" t="s">
        <v>0</v>
      </c>
      <c r="F257" s="98" t="s">
        <v>111</v>
      </c>
      <c r="G257" s="99"/>
      <c r="H257" s="99"/>
      <c r="I257" s="99"/>
      <c r="J257" s="57"/>
      <c r="K257" s="59">
        <v>5</v>
      </c>
      <c r="L257" s="60"/>
      <c r="N257" s="61"/>
      <c r="O257" s="57"/>
      <c r="P257" s="57"/>
      <c r="Q257" s="57"/>
      <c r="R257" s="57"/>
      <c r="S257" s="57"/>
      <c r="T257" s="57"/>
      <c r="U257" s="62"/>
      <c r="AN257" s="63" t="s">
        <v>95</v>
      </c>
      <c r="AO257" s="63" t="s">
        <v>25</v>
      </c>
      <c r="AP257" s="4" t="s">
        <v>25</v>
      </c>
      <c r="AQ257" s="4" t="s">
        <v>13</v>
      </c>
      <c r="AR257" s="4" t="s">
        <v>5</v>
      </c>
      <c r="AS257" s="63" t="s">
        <v>87</v>
      </c>
    </row>
    <row r="258" spans="2:59" s="1" customFormat="1" ht="44.25" customHeight="1" x14ac:dyDescent="0.3">
      <c r="B258" s="46"/>
      <c r="C258" s="47" t="s">
        <v>455</v>
      </c>
      <c r="D258" s="47" t="s">
        <v>88</v>
      </c>
      <c r="E258" s="48" t="s">
        <v>833</v>
      </c>
      <c r="F258" s="97" t="s">
        <v>834</v>
      </c>
      <c r="G258" s="97"/>
      <c r="H258" s="97"/>
      <c r="I258" s="97"/>
      <c r="J258" s="49" t="s">
        <v>542</v>
      </c>
      <c r="K258" s="50">
        <v>2</v>
      </c>
      <c r="L258" s="51"/>
      <c r="N258" s="52" t="s">
        <v>0</v>
      </c>
      <c r="O258" s="14" t="s">
        <v>16</v>
      </c>
      <c r="P258" s="53">
        <v>0</v>
      </c>
      <c r="Q258" s="53">
        <f>P258*K258</f>
        <v>0</v>
      </c>
      <c r="R258" s="53">
        <v>0</v>
      </c>
      <c r="S258" s="53">
        <f>R258*K258</f>
        <v>0</v>
      </c>
      <c r="T258" s="53">
        <v>0</v>
      </c>
      <c r="U258" s="54">
        <f>T258*K258</f>
        <v>0</v>
      </c>
      <c r="AL258" s="8" t="s">
        <v>183</v>
      </c>
      <c r="AN258" s="8" t="s">
        <v>88</v>
      </c>
      <c r="AO258" s="8" t="s">
        <v>25</v>
      </c>
      <c r="AS258" s="8" t="s">
        <v>87</v>
      </c>
      <c r="AY258" s="55" t="e">
        <f>IF(O258="základní",#REF!,0)</f>
        <v>#REF!</v>
      </c>
      <c r="AZ258" s="55">
        <f>IF(O258="snížená",#REF!,0)</f>
        <v>0</v>
      </c>
      <c r="BA258" s="55">
        <f>IF(O258="zákl. přenesená",#REF!,0)</f>
        <v>0</v>
      </c>
      <c r="BB258" s="55">
        <f>IF(O258="sníž. přenesená",#REF!,0)</f>
        <v>0</v>
      </c>
      <c r="BC258" s="55">
        <f>IF(O258="nulová",#REF!,0)</f>
        <v>0</v>
      </c>
      <c r="BD258" s="8" t="s">
        <v>5</v>
      </c>
      <c r="BE258" s="55" t="e">
        <f>ROUND(#REF!*K258,2)</f>
        <v>#REF!</v>
      </c>
      <c r="BF258" s="8" t="s">
        <v>183</v>
      </c>
      <c r="BG258" s="8" t="s">
        <v>835</v>
      </c>
    </row>
    <row r="259" spans="2:59" s="4" customFormat="1" ht="22.5" customHeight="1" x14ac:dyDescent="0.3">
      <c r="B259" s="56"/>
      <c r="C259" s="57"/>
      <c r="D259" s="57"/>
      <c r="E259" s="58" t="s">
        <v>0</v>
      </c>
      <c r="F259" s="98" t="s">
        <v>25</v>
      </c>
      <c r="G259" s="99"/>
      <c r="H259" s="99"/>
      <c r="I259" s="99"/>
      <c r="J259" s="57"/>
      <c r="K259" s="59">
        <v>2</v>
      </c>
      <c r="L259" s="60"/>
      <c r="N259" s="61"/>
      <c r="O259" s="57"/>
      <c r="P259" s="57"/>
      <c r="Q259" s="57"/>
      <c r="R259" s="57"/>
      <c r="S259" s="57"/>
      <c r="T259" s="57"/>
      <c r="U259" s="62"/>
      <c r="AN259" s="63" t="s">
        <v>95</v>
      </c>
      <c r="AO259" s="63" t="s">
        <v>25</v>
      </c>
      <c r="AP259" s="4" t="s">
        <v>25</v>
      </c>
      <c r="AQ259" s="4" t="s">
        <v>13</v>
      </c>
      <c r="AR259" s="4" t="s">
        <v>5</v>
      </c>
      <c r="AS259" s="63" t="s">
        <v>87</v>
      </c>
    </row>
    <row r="260" spans="2:59" s="1" customFormat="1" ht="44.25" customHeight="1" x14ac:dyDescent="0.3">
      <c r="B260" s="46"/>
      <c r="C260" s="47" t="s">
        <v>466</v>
      </c>
      <c r="D260" s="47" t="s">
        <v>88</v>
      </c>
      <c r="E260" s="48" t="s">
        <v>836</v>
      </c>
      <c r="F260" s="97" t="s">
        <v>837</v>
      </c>
      <c r="G260" s="97"/>
      <c r="H260" s="97"/>
      <c r="I260" s="97"/>
      <c r="J260" s="49" t="s">
        <v>542</v>
      </c>
      <c r="K260" s="50">
        <v>3</v>
      </c>
      <c r="L260" s="51"/>
      <c r="N260" s="52" t="s">
        <v>0</v>
      </c>
      <c r="O260" s="14" t="s">
        <v>16</v>
      </c>
      <c r="P260" s="53">
        <v>0</v>
      </c>
      <c r="Q260" s="53">
        <f>P260*K260</f>
        <v>0</v>
      </c>
      <c r="R260" s="53">
        <v>0</v>
      </c>
      <c r="S260" s="53">
        <f>R260*K260</f>
        <v>0</v>
      </c>
      <c r="T260" s="53">
        <v>0</v>
      </c>
      <c r="U260" s="54">
        <f>T260*K260</f>
        <v>0</v>
      </c>
      <c r="AL260" s="8" t="s">
        <v>183</v>
      </c>
      <c r="AN260" s="8" t="s">
        <v>88</v>
      </c>
      <c r="AO260" s="8" t="s">
        <v>25</v>
      </c>
      <c r="AS260" s="8" t="s">
        <v>87</v>
      </c>
      <c r="AY260" s="55" t="e">
        <f>IF(O260="základní",#REF!,0)</f>
        <v>#REF!</v>
      </c>
      <c r="AZ260" s="55">
        <f>IF(O260="snížená",#REF!,0)</f>
        <v>0</v>
      </c>
      <c r="BA260" s="55">
        <f>IF(O260="zákl. přenesená",#REF!,0)</f>
        <v>0</v>
      </c>
      <c r="BB260" s="55">
        <f>IF(O260="sníž. přenesená",#REF!,0)</f>
        <v>0</v>
      </c>
      <c r="BC260" s="55">
        <f>IF(O260="nulová",#REF!,0)</f>
        <v>0</v>
      </c>
      <c r="BD260" s="8" t="s">
        <v>5</v>
      </c>
      <c r="BE260" s="55" t="e">
        <f>ROUND(#REF!*K260,2)</f>
        <v>#REF!</v>
      </c>
      <c r="BF260" s="8" t="s">
        <v>183</v>
      </c>
      <c r="BG260" s="8" t="s">
        <v>838</v>
      </c>
    </row>
    <row r="261" spans="2:59" s="4" customFormat="1" ht="22.5" customHeight="1" x14ac:dyDescent="0.3">
      <c r="B261" s="56"/>
      <c r="C261" s="57"/>
      <c r="D261" s="57"/>
      <c r="E261" s="58" t="s">
        <v>0</v>
      </c>
      <c r="F261" s="98" t="s">
        <v>103</v>
      </c>
      <c r="G261" s="99"/>
      <c r="H261" s="99"/>
      <c r="I261" s="99"/>
      <c r="J261" s="57"/>
      <c r="K261" s="59">
        <v>3</v>
      </c>
      <c r="L261" s="60"/>
      <c r="N261" s="61"/>
      <c r="O261" s="57"/>
      <c r="P261" s="57"/>
      <c r="Q261" s="57"/>
      <c r="R261" s="57"/>
      <c r="S261" s="57"/>
      <c r="T261" s="57"/>
      <c r="U261" s="62"/>
      <c r="AN261" s="63" t="s">
        <v>95</v>
      </c>
      <c r="AO261" s="63" t="s">
        <v>25</v>
      </c>
      <c r="AP261" s="4" t="s">
        <v>25</v>
      </c>
      <c r="AQ261" s="4" t="s">
        <v>13</v>
      </c>
      <c r="AR261" s="4" t="s">
        <v>5</v>
      </c>
      <c r="AS261" s="63" t="s">
        <v>87</v>
      </c>
    </row>
    <row r="262" spans="2:59" s="1" customFormat="1" ht="44.25" customHeight="1" x14ac:dyDescent="0.3">
      <c r="B262" s="46"/>
      <c r="C262" s="47" t="s">
        <v>470</v>
      </c>
      <c r="D262" s="47" t="s">
        <v>88</v>
      </c>
      <c r="E262" s="48" t="s">
        <v>839</v>
      </c>
      <c r="F262" s="97" t="s">
        <v>840</v>
      </c>
      <c r="G262" s="97"/>
      <c r="H262" s="97"/>
      <c r="I262" s="97"/>
      <c r="J262" s="49" t="s">
        <v>542</v>
      </c>
      <c r="K262" s="50">
        <v>2</v>
      </c>
      <c r="L262" s="51"/>
      <c r="N262" s="52" t="s">
        <v>0</v>
      </c>
      <c r="O262" s="14" t="s">
        <v>16</v>
      </c>
      <c r="P262" s="53">
        <v>0</v>
      </c>
      <c r="Q262" s="53">
        <f>P262*K262</f>
        <v>0</v>
      </c>
      <c r="R262" s="53">
        <v>0</v>
      </c>
      <c r="S262" s="53">
        <f>R262*K262</f>
        <v>0</v>
      </c>
      <c r="T262" s="53">
        <v>0</v>
      </c>
      <c r="U262" s="54">
        <f>T262*K262</f>
        <v>0</v>
      </c>
      <c r="AL262" s="8" t="s">
        <v>183</v>
      </c>
      <c r="AN262" s="8" t="s">
        <v>88</v>
      </c>
      <c r="AO262" s="8" t="s">
        <v>25</v>
      </c>
      <c r="AS262" s="8" t="s">
        <v>87</v>
      </c>
      <c r="AY262" s="55" t="e">
        <f>IF(O262="základní",#REF!,0)</f>
        <v>#REF!</v>
      </c>
      <c r="AZ262" s="55">
        <f>IF(O262="snížená",#REF!,0)</f>
        <v>0</v>
      </c>
      <c r="BA262" s="55">
        <f>IF(O262="zákl. přenesená",#REF!,0)</f>
        <v>0</v>
      </c>
      <c r="BB262" s="55">
        <f>IF(O262="sníž. přenesená",#REF!,0)</f>
        <v>0</v>
      </c>
      <c r="BC262" s="55">
        <f>IF(O262="nulová",#REF!,0)</f>
        <v>0</v>
      </c>
      <c r="BD262" s="8" t="s">
        <v>5</v>
      </c>
      <c r="BE262" s="55" t="e">
        <f>ROUND(#REF!*K262,2)</f>
        <v>#REF!</v>
      </c>
      <c r="BF262" s="8" t="s">
        <v>183</v>
      </c>
      <c r="BG262" s="8" t="s">
        <v>841</v>
      </c>
    </row>
    <row r="263" spans="2:59" s="4" customFormat="1" ht="22.5" customHeight="1" x14ac:dyDescent="0.3">
      <c r="B263" s="56"/>
      <c r="C263" s="57"/>
      <c r="D263" s="57"/>
      <c r="E263" s="58" t="s">
        <v>0</v>
      </c>
      <c r="F263" s="98" t="s">
        <v>25</v>
      </c>
      <c r="G263" s="99"/>
      <c r="H263" s="99"/>
      <c r="I263" s="99"/>
      <c r="J263" s="57"/>
      <c r="K263" s="59">
        <v>2</v>
      </c>
      <c r="L263" s="60"/>
      <c r="N263" s="61"/>
      <c r="O263" s="57"/>
      <c r="P263" s="57"/>
      <c r="Q263" s="57"/>
      <c r="R263" s="57"/>
      <c r="S263" s="57"/>
      <c r="T263" s="57"/>
      <c r="U263" s="62"/>
      <c r="AN263" s="63" t="s">
        <v>95</v>
      </c>
      <c r="AO263" s="63" t="s">
        <v>25</v>
      </c>
      <c r="AP263" s="4" t="s">
        <v>25</v>
      </c>
      <c r="AQ263" s="4" t="s">
        <v>13</v>
      </c>
      <c r="AR263" s="4" t="s">
        <v>5</v>
      </c>
      <c r="AS263" s="63" t="s">
        <v>87</v>
      </c>
    </row>
    <row r="264" spans="2:59" s="1" customFormat="1" ht="44.25" customHeight="1" x14ac:dyDescent="0.3">
      <c r="B264" s="46"/>
      <c r="C264" s="47" t="s">
        <v>474</v>
      </c>
      <c r="D264" s="47" t="s">
        <v>88</v>
      </c>
      <c r="E264" s="48" t="s">
        <v>842</v>
      </c>
      <c r="F264" s="97" t="s">
        <v>843</v>
      </c>
      <c r="G264" s="97"/>
      <c r="H264" s="97"/>
      <c r="I264" s="97"/>
      <c r="J264" s="49" t="s">
        <v>542</v>
      </c>
      <c r="K264" s="50">
        <v>1</v>
      </c>
      <c r="L264" s="51"/>
      <c r="N264" s="52" t="s">
        <v>0</v>
      </c>
      <c r="O264" s="14" t="s">
        <v>16</v>
      </c>
      <c r="P264" s="53">
        <v>0</v>
      </c>
      <c r="Q264" s="53">
        <f>P264*K264</f>
        <v>0</v>
      </c>
      <c r="R264" s="53">
        <v>0</v>
      </c>
      <c r="S264" s="53">
        <f>R264*K264</f>
        <v>0</v>
      </c>
      <c r="T264" s="53">
        <v>0</v>
      </c>
      <c r="U264" s="54">
        <f>T264*K264</f>
        <v>0</v>
      </c>
      <c r="AL264" s="8" t="s">
        <v>183</v>
      </c>
      <c r="AN264" s="8" t="s">
        <v>88</v>
      </c>
      <c r="AO264" s="8" t="s">
        <v>25</v>
      </c>
      <c r="AS264" s="8" t="s">
        <v>87</v>
      </c>
      <c r="AY264" s="55" t="e">
        <f>IF(O264="základní",#REF!,0)</f>
        <v>#REF!</v>
      </c>
      <c r="AZ264" s="55">
        <f>IF(O264="snížená",#REF!,0)</f>
        <v>0</v>
      </c>
      <c r="BA264" s="55">
        <f>IF(O264="zákl. přenesená",#REF!,0)</f>
        <v>0</v>
      </c>
      <c r="BB264" s="55">
        <f>IF(O264="sníž. přenesená",#REF!,0)</f>
        <v>0</v>
      </c>
      <c r="BC264" s="55">
        <f>IF(O264="nulová",#REF!,0)</f>
        <v>0</v>
      </c>
      <c r="BD264" s="8" t="s">
        <v>5</v>
      </c>
      <c r="BE264" s="55" t="e">
        <f>ROUND(#REF!*K264,2)</f>
        <v>#REF!</v>
      </c>
      <c r="BF264" s="8" t="s">
        <v>183</v>
      </c>
      <c r="BG264" s="8" t="s">
        <v>844</v>
      </c>
    </row>
    <row r="265" spans="2:59" s="4" customFormat="1" ht="22.5" customHeight="1" x14ac:dyDescent="0.3">
      <c r="B265" s="56"/>
      <c r="C265" s="57"/>
      <c r="D265" s="57"/>
      <c r="E265" s="58" t="s">
        <v>0</v>
      </c>
      <c r="F265" s="98" t="s">
        <v>5</v>
      </c>
      <c r="G265" s="99"/>
      <c r="H265" s="99"/>
      <c r="I265" s="99"/>
      <c r="J265" s="57"/>
      <c r="K265" s="59">
        <v>1</v>
      </c>
      <c r="L265" s="60"/>
      <c r="N265" s="61"/>
      <c r="O265" s="57"/>
      <c r="P265" s="57"/>
      <c r="Q265" s="57"/>
      <c r="R265" s="57"/>
      <c r="S265" s="57"/>
      <c r="T265" s="57"/>
      <c r="U265" s="62"/>
      <c r="AN265" s="63" t="s">
        <v>95</v>
      </c>
      <c r="AO265" s="63" t="s">
        <v>25</v>
      </c>
      <c r="AP265" s="4" t="s">
        <v>25</v>
      </c>
      <c r="AQ265" s="4" t="s">
        <v>13</v>
      </c>
      <c r="AR265" s="4" t="s">
        <v>5</v>
      </c>
      <c r="AS265" s="63" t="s">
        <v>87</v>
      </c>
    </row>
    <row r="266" spans="2:59" s="3" customFormat="1" ht="29.85" customHeight="1" x14ac:dyDescent="0.3">
      <c r="B266" s="35"/>
      <c r="C266" s="36"/>
      <c r="D266" s="45" t="s">
        <v>71</v>
      </c>
      <c r="E266" s="45"/>
      <c r="F266" s="45"/>
      <c r="G266" s="45"/>
      <c r="H266" s="45"/>
      <c r="I266" s="45"/>
      <c r="J266" s="45"/>
      <c r="K266" s="45"/>
      <c r="L266" s="38"/>
      <c r="N266" s="39"/>
      <c r="O266" s="36"/>
      <c r="P266" s="36"/>
      <c r="Q266" s="40">
        <f>SUM(Q267:Q294)</f>
        <v>0</v>
      </c>
      <c r="R266" s="36"/>
      <c r="S266" s="40">
        <f>SUM(S267:S294)</f>
        <v>7.000000000000001E-3</v>
      </c>
      <c r="T266" s="36"/>
      <c r="U266" s="41">
        <f>SUM(U267:U294)</f>
        <v>0</v>
      </c>
      <c r="AL266" s="42" t="s">
        <v>25</v>
      </c>
      <c r="AN266" s="43" t="s">
        <v>18</v>
      </c>
      <c r="AO266" s="43" t="s">
        <v>5</v>
      </c>
      <c r="AS266" s="42" t="s">
        <v>87</v>
      </c>
      <c r="BE266" s="44" t="e">
        <f>SUM(BE267:BE294)</f>
        <v>#REF!</v>
      </c>
    </row>
    <row r="267" spans="2:59" s="1" customFormat="1" ht="31.5" customHeight="1" x14ac:dyDescent="0.3">
      <c r="B267" s="46"/>
      <c r="C267" s="47" t="s">
        <v>479</v>
      </c>
      <c r="D267" s="47" t="s">
        <v>88</v>
      </c>
      <c r="E267" s="48" t="s">
        <v>845</v>
      </c>
      <c r="F267" s="97" t="s">
        <v>846</v>
      </c>
      <c r="G267" s="97"/>
      <c r="H267" s="97"/>
      <c r="I267" s="97"/>
      <c r="J267" s="49" t="s">
        <v>542</v>
      </c>
      <c r="K267" s="50">
        <v>6</v>
      </c>
      <c r="L267" s="51"/>
      <c r="N267" s="52" t="s">
        <v>0</v>
      </c>
      <c r="O267" s="14" t="s">
        <v>16</v>
      </c>
      <c r="P267" s="53">
        <v>0</v>
      </c>
      <c r="Q267" s="53">
        <f>P267*K267</f>
        <v>0</v>
      </c>
      <c r="R267" s="53">
        <v>0</v>
      </c>
      <c r="S267" s="53">
        <f>R267*K267</f>
        <v>0</v>
      </c>
      <c r="T267" s="53">
        <v>0</v>
      </c>
      <c r="U267" s="54">
        <f>T267*K267</f>
        <v>0</v>
      </c>
      <c r="AL267" s="8" t="s">
        <v>92</v>
      </c>
      <c r="AN267" s="8" t="s">
        <v>88</v>
      </c>
      <c r="AO267" s="8" t="s">
        <v>25</v>
      </c>
      <c r="AS267" s="8" t="s">
        <v>87</v>
      </c>
      <c r="AY267" s="55" t="e">
        <f>IF(O267="základní",#REF!,0)</f>
        <v>#REF!</v>
      </c>
      <c r="AZ267" s="55">
        <f>IF(O267="snížená",#REF!,0)</f>
        <v>0</v>
      </c>
      <c r="BA267" s="55">
        <f>IF(O267="zákl. přenesená",#REF!,0)</f>
        <v>0</v>
      </c>
      <c r="BB267" s="55">
        <f>IF(O267="sníž. přenesená",#REF!,0)</f>
        <v>0</v>
      </c>
      <c r="BC267" s="55">
        <f>IF(O267="nulová",#REF!,0)</f>
        <v>0</v>
      </c>
      <c r="BD267" s="8" t="s">
        <v>5</v>
      </c>
      <c r="BE267" s="55" t="e">
        <f>ROUND(#REF!*K267,2)</f>
        <v>#REF!</v>
      </c>
      <c r="BF267" s="8" t="s">
        <v>92</v>
      </c>
      <c r="BG267" s="8" t="s">
        <v>847</v>
      </c>
    </row>
    <row r="268" spans="2:59" s="4" customFormat="1" ht="22.5" customHeight="1" x14ac:dyDescent="0.3">
      <c r="B268" s="56"/>
      <c r="C268" s="57"/>
      <c r="D268" s="57"/>
      <c r="E268" s="58" t="s">
        <v>0</v>
      </c>
      <c r="F268" s="98" t="s">
        <v>848</v>
      </c>
      <c r="G268" s="99"/>
      <c r="H268" s="99"/>
      <c r="I268" s="99"/>
      <c r="J268" s="57"/>
      <c r="K268" s="59">
        <v>6</v>
      </c>
      <c r="L268" s="60"/>
      <c r="N268" s="61"/>
      <c r="O268" s="57"/>
      <c r="P268" s="57"/>
      <c r="Q268" s="57"/>
      <c r="R268" s="57"/>
      <c r="S268" s="57"/>
      <c r="T268" s="57"/>
      <c r="U268" s="62"/>
      <c r="AN268" s="63" t="s">
        <v>95</v>
      </c>
      <c r="AO268" s="63" t="s">
        <v>25</v>
      </c>
      <c r="AP268" s="4" t="s">
        <v>25</v>
      </c>
      <c r="AQ268" s="4" t="s">
        <v>13</v>
      </c>
      <c r="AR268" s="4" t="s">
        <v>5</v>
      </c>
      <c r="AS268" s="63" t="s">
        <v>87</v>
      </c>
    </row>
    <row r="269" spans="2:59" s="1" customFormat="1" ht="31.5" customHeight="1" x14ac:dyDescent="0.3">
      <c r="B269" s="46"/>
      <c r="C269" s="47" t="s">
        <v>483</v>
      </c>
      <c r="D269" s="47" t="s">
        <v>88</v>
      </c>
      <c r="E269" s="48" t="s">
        <v>849</v>
      </c>
      <c r="F269" s="97" t="s">
        <v>850</v>
      </c>
      <c r="G269" s="97"/>
      <c r="H269" s="97"/>
      <c r="I269" s="97"/>
      <c r="J269" s="49" t="s">
        <v>542</v>
      </c>
      <c r="K269" s="50">
        <v>2</v>
      </c>
      <c r="L269" s="51"/>
      <c r="N269" s="52" t="s">
        <v>0</v>
      </c>
      <c r="O269" s="14" t="s">
        <v>16</v>
      </c>
      <c r="P269" s="53">
        <v>0</v>
      </c>
      <c r="Q269" s="53">
        <f>P269*K269</f>
        <v>0</v>
      </c>
      <c r="R269" s="53">
        <v>0</v>
      </c>
      <c r="S269" s="53">
        <f>R269*K269</f>
        <v>0</v>
      </c>
      <c r="T269" s="53">
        <v>0</v>
      </c>
      <c r="U269" s="54">
        <f>T269*K269</f>
        <v>0</v>
      </c>
      <c r="AL269" s="8" t="s">
        <v>92</v>
      </c>
      <c r="AN269" s="8" t="s">
        <v>88</v>
      </c>
      <c r="AO269" s="8" t="s">
        <v>25</v>
      </c>
      <c r="AS269" s="8" t="s">
        <v>87</v>
      </c>
      <c r="AY269" s="55" t="e">
        <f>IF(O269="základní",#REF!,0)</f>
        <v>#REF!</v>
      </c>
      <c r="AZ269" s="55">
        <f>IF(O269="snížená",#REF!,0)</f>
        <v>0</v>
      </c>
      <c r="BA269" s="55">
        <f>IF(O269="zákl. přenesená",#REF!,0)</f>
        <v>0</v>
      </c>
      <c r="BB269" s="55">
        <f>IF(O269="sníž. přenesená",#REF!,0)</f>
        <v>0</v>
      </c>
      <c r="BC269" s="55">
        <f>IF(O269="nulová",#REF!,0)</f>
        <v>0</v>
      </c>
      <c r="BD269" s="8" t="s">
        <v>5</v>
      </c>
      <c r="BE269" s="55" t="e">
        <f>ROUND(#REF!*K269,2)</f>
        <v>#REF!</v>
      </c>
      <c r="BF269" s="8" t="s">
        <v>92</v>
      </c>
      <c r="BG269" s="8" t="s">
        <v>851</v>
      </c>
    </row>
    <row r="270" spans="2:59" s="4" customFormat="1" ht="22.5" customHeight="1" x14ac:dyDescent="0.3">
      <c r="B270" s="56"/>
      <c r="C270" s="57"/>
      <c r="D270" s="57"/>
      <c r="E270" s="58" t="s">
        <v>0</v>
      </c>
      <c r="F270" s="98" t="s">
        <v>852</v>
      </c>
      <c r="G270" s="99"/>
      <c r="H270" s="99"/>
      <c r="I270" s="99"/>
      <c r="J270" s="57"/>
      <c r="K270" s="59">
        <v>2</v>
      </c>
      <c r="L270" s="60"/>
      <c r="N270" s="61"/>
      <c r="O270" s="57"/>
      <c r="P270" s="57"/>
      <c r="Q270" s="57"/>
      <c r="R270" s="57"/>
      <c r="S270" s="57"/>
      <c r="T270" s="57"/>
      <c r="U270" s="62"/>
      <c r="AN270" s="63" t="s">
        <v>95</v>
      </c>
      <c r="AO270" s="63" t="s">
        <v>25</v>
      </c>
      <c r="AP270" s="4" t="s">
        <v>25</v>
      </c>
      <c r="AQ270" s="4" t="s">
        <v>13</v>
      </c>
      <c r="AR270" s="4" t="s">
        <v>19</v>
      </c>
      <c r="AS270" s="63" t="s">
        <v>87</v>
      </c>
    </row>
    <row r="271" spans="2:59" s="4" customFormat="1" ht="22.5" customHeight="1" x14ac:dyDescent="0.3">
      <c r="B271" s="56"/>
      <c r="C271" s="57"/>
      <c r="D271" s="57"/>
      <c r="E271" s="58" t="s">
        <v>0</v>
      </c>
      <c r="F271" s="100" t="s">
        <v>0</v>
      </c>
      <c r="G271" s="101"/>
      <c r="H271" s="101"/>
      <c r="I271" s="101"/>
      <c r="J271" s="57"/>
      <c r="K271" s="59">
        <v>0</v>
      </c>
      <c r="L271" s="60"/>
      <c r="N271" s="61"/>
      <c r="O271" s="57"/>
      <c r="P271" s="57"/>
      <c r="Q271" s="57"/>
      <c r="R271" s="57"/>
      <c r="S271" s="57"/>
      <c r="T271" s="57"/>
      <c r="U271" s="62"/>
      <c r="AN271" s="63" t="s">
        <v>95</v>
      </c>
      <c r="AO271" s="63" t="s">
        <v>25</v>
      </c>
      <c r="AP271" s="4" t="s">
        <v>25</v>
      </c>
      <c r="AQ271" s="4" t="s">
        <v>13</v>
      </c>
      <c r="AR271" s="4" t="s">
        <v>19</v>
      </c>
      <c r="AS271" s="63" t="s">
        <v>87</v>
      </c>
    </row>
    <row r="272" spans="2:59" s="5" customFormat="1" ht="22.5" customHeight="1" x14ac:dyDescent="0.3">
      <c r="B272" s="64"/>
      <c r="C272" s="65"/>
      <c r="D272" s="65"/>
      <c r="E272" s="66" t="s">
        <v>0</v>
      </c>
      <c r="F272" s="102" t="s">
        <v>96</v>
      </c>
      <c r="G272" s="103"/>
      <c r="H272" s="103"/>
      <c r="I272" s="103"/>
      <c r="J272" s="65"/>
      <c r="K272" s="67">
        <v>2</v>
      </c>
      <c r="L272" s="68"/>
      <c r="N272" s="69"/>
      <c r="O272" s="65"/>
      <c r="P272" s="65"/>
      <c r="Q272" s="65"/>
      <c r="R272" s="65"/>
      <c r="S272" s="65"/>
      <c r="T272" s="65"/>
      <c r="U272" s="70"/>
      <c r="AN272" s="71" t="s">
        <v>95</v>
      </c>
      <c r="AO272" s="71" t="s">
        <v>25</v>
      </c>
      <c r="AP272" s="5" t="s">
        <v>92</v>
      </c>
      <c r="AQ272" s="5" t="s">
        <v>13</v>
      </c>
      <c r="AR272" s="5" t="s">
        <v>5</v>
      </c>
      <c r="AS272" s="71" t="s">
        <v>87</v>
      </c>
    </row>
    <row r="273" spans="2:59" s="1" customFormat="1" ht="22.5" customHeight="1" x14ac:dyDescent="0.3">
      <c r="B273" s="46"/>
      <c r="C273" s="47" t="s">
        <v>489</v>
      </c>
      <c r="D273" s="47" t="s">
        <v>88</v>
      </c>
      <c r="E273" s="48" t="s">
        <v>853</v>
      </c>
      <c r="F273" s="97" t="s">
        <v>854</v>
      </c>
      <c r="G273" s="97"/>
      <c r="H273" s="97"/>
      <c r="I273" s="97"/>
      <c r="J273" s="49" t="s">
        <v>542</v>
      </c>
      <c r="K273" s="50">
        <v>3</v>
      </c>
      <c r="L273" s="51"/>
      <c r="N273" s="52" t="s">
        <v>0</v>
      </c>
      <c r="O273" s="14" t="s">
        <v>16</v>
      </c>
      <c r="P273" s="53">
        <v>0</v>
      </c>
      <c r="Q273" s="53">
        <f>P273*K273</f>
        <v>0</v>
      </c>
      <c r="R273" s="53">
        <v>0</v>
      </c>
      <c r="S273" s="53">
        <f>R273*K273</f>
        <v>0</v>
      </c>
      <c r="T273" s="53">
        <v>0</v>
      </c>
      <c r="U273" s="54">
        <f>T273*K273</f>
        <v>0</v>
      </c>
      <c r="AL273" s="8" t="s">
        <v>92</v>
      </c>
      <c r="AN273" s="8" t="s">
        <v>88</v>
      </c>
      <c r="AO273" s="8" t="s">
        <v>25</v>
      </c>
      <c r="AS273" s="8" t="s">
        <v>87</v>
      </c>
      <c r="AY273" s="55" t="e">
        <f>IF(O273="základní",#REF!,0)</f>
        <v>#REF!</v>
      </c>
      <c r="AZ273" s="55">
        <f>IF(O273="snížená",#REF!,0)</f>
        <v>0</v>
      </c>
      <c r="BA273" s="55">
        <f>IF(O273="zákl. přenesená",#REF!,0)</f>
        <v>0</v>
      </c>
      <c r="BB273" s="55">
        <f>IF(O273="sníž. přenesená",#REF!,0)</f>
        <v>0</v>
      </c>
      <c r="BC273" s="55">
        <f>IF(O273="nulová",#REF!,0)</f>
        <v>0</v>
      </c>
      <c r="BD273" s="8" t="s">
        <v>5</v>
      </c>
      <c r="BE273" s="55" t="e">
        <f>ROUND(#REF!*K273,2)</f>
        <v>#REF!</v>
      </c>
      <c r="BF273" s="8" t="s">
        <v>92</v>
      </c>
      <c r="BG273" s="8" t="s">
        <v>855</v>
      </c>
    </row>
    <row r="274" spans="2:59" s="4" customFormat="1" ht="22.5" customHeight="1" x14ac:dyDescent="0.3">
      <c r="B274" s="56"/>
      <c r="C274" s="57"/>
      <c r="D274" s="57"/>
      <c r="E274" s="58" t="s">
        <v>0</v>
      </c>
      <c r="F274" s="98" t="s">
        <v>856</v>
      </c>
      <c r="G274" s="99"/>
      <c r="H274" s="99"/>
      <c r="I274" s="99"/>
      <c r="J274" s="57"/>
      <c r="K274" s="59">
        <v>3</v>
      </c>
      <c r="L274" s="60"/>
      <c r="N274" s="61"/>
      <c r="O274" s="57"/>
      <c r="P274" s="57"/>
      <c r="Q274" s="57"/>
      <c r="R274" s="57"/>
      <c r="S274" s="57"/>
      <c r="T274" s="57"/>
      <c r="U274" s="62"/>
      <c r="AN274" s="63" t="s">
        <v>95</v>
      </c>
      <c r="AO274" s="63" t="s">
        <v>25</v>
      </c>
      <c r="AP274" s="4" t="s">
        <v>25</v>
      </c>
      <c r="AQ274" s="4" t="s">
        <v>13</v>
      </c>
      <c r="AR274" s="4" t="s">
        <v>19</v>
      </c>
      <c r="AS274" s="63" t="s">
        <v>87</v>
      </c>
    </row>
    <row r="275" spans="2:59" s="4" customFormat="1" ht="22.5" customHeight="1" x14ac:dyDescent="0.3">
      <c r="B275" s="56"/>
      <c r="C275" s="57"/>
      <c r="D275" s="57"/>
      <c r="E275" s="58" t="s">
        <v>0</v>
      </c>
      <c r="F275" s="100" t="s">
        <v>0</v>
      </c>
      <c r="G275" s="101"/>
      <c r="H275" s="101"/>
      <c r="I275" s="101"/>
      <c r="J275" s="57"/>
      <c r="K275" s="59">
        <v>0</v>
      </c>
      <c r="L275" s="60"/>
      <c r="N275" s="61"/>
      <c r="O275" s="57"/>
      <c r="P275" s="57"/>
      <c r="Q275" s="57"/>
      <c r="R275" s="57"/>
      <c r="S275" s="57"/>
      <c r="T275" s="57"/>
      <c r="U275" s="62"/>
      <c r="AN275" s="63" t="s">
        <v>95</v>
      </c>
      <c r="AO275" s="63" t="s">
        <v>25</v>
      </c>
      <c r="AP275" s="4" t="s">
        <v>25</v>
      </c>
      <c r="AQ275" s="4" t="s">
        <v>13</v>
      </c>
      <c r="AR275" s="4" t="s">
        <v>19</v>
      </c>
      <c r="AS275" s="63" t="s">
        <v>87</v>
      </c>
    </row>
    <row r="276" spans="2:59" s="5" customFormat="1" ht="22.5" customHeight="1" x14ac:dyDescent="0.3">
      <c r="B276" s="64"/>
      <c r="C276" s="65"/>
      <c r="D276" s="65"/>
      <c r="E276" s="66" t="s">
        <v>0</v>
      </c>
      <c r="F276" s="102" t="s">
        <v>96</v>
      </c>
      <c r="G276" s="103"/>
      <c r="H276" s="103"/>
      <c r="I276" s="103"/>
      <c r="J276" s="65"/>
      <c r="K276" s="67">
        <v>3</v>
      </c>
      <c r="L276" s="68"/>
      <c r="N276" s="69"/>
      <c r="O276" s="65"/>
      <c r="P276" s="65"/>
      <c r="Q276" s="65"/>
      <c r="R276" s="65"/>
      <c r="S276" s="65"/>
      <c r="T276" s="65"/>
      <c r="U276" s="70"/>
      <c r="AN276" s="71" t="s">
        <v>95</v>
      </c>
      <c r="AO276" s="71" t="s">
        <v>25</v>
      </c>
      <c r="AP276" s="5" t="s">
        <v>92</v>
      </c>
      <c r="AQ276" s="5" t="s">
        <v>13</v>
      </c>
      <c r="AR276" s="5" t="s">
        <v>5</v>
      </c>
      <c r="AS276" s="71" t="s">
        <v>87</v>
      </c>
    </row>
    <row r="277" spans="2:59" s="1" customFormat="1" ht="31.5" customHeight="1" x14ac:dyDescent="0.3">
      <c r="B277" s="46"/>
      <c r="C277" s="47" t="s">
        <v>500</v>
      </c>
      <c r="D277" s="47" t="s">
        <v>88</v>
      </c>
      <c r="E277" s="48" t="s">
        <v>857</v>
      </c>
      <c r="F277" s="97" t="s">
        <v>858</v>
      </c>
      <c r="G277" s="97"/>
      <c r="H277" s="97"/>
      <c r="I277" s="97"/>
      <c r="J277" s="49" t="s">
        <v>542</v>
      </c>
      <c r="K277" s="50">
        <v>3</v>
      </c>
      <c r="L277" s="51"/>
      <c r="N277" s="52" t="s">
        <v>0</v>
      </c>
      <c r="O277" s="14" t="s">
        <v>16</v>
      </c>
      <c r="P277" s="53">
        <v>0</v>
      </c>
      <c r="Q277" s="53">
        <f>P277*K277</f>
        <v>0</v>
      </c>
      <c r="R277" s="53">
        <v>5.0000000000000001E-4</v>
      </c>
      <c r="S277" s="53">
        <f>R277*K277</f>
        <v>1.5E-3</v>
      </c>
      <c r="T277" s="53">
        <v>0</v>
      </c>
      <c r="U277" s="54">
        <f>T277*K277</f>
        <v>0</v>
      </c>
      <c r="AL277" s="8" t="s">
        <v>183</v>
      </c>
      <c r="AN277" s="8" t="s">
        <v>88</v>
      </c>
      <c r="AO277" s="8" t="s">
        <v>25</v>
      </c>
      <c r="AS277" s="8" t="s">
        <v>87</v>
      </c>
      <c r="AY277" s="55" t="e">
        <f>IF(O277="základní",#REF!,0)</f>
        <v>#REF!</v>
      </c>
      <c r="AZ277" s="55">
        <f>IF(O277="snížená",#REF!,0)</f>
        <v>0</v>
      </c>
      <c r="BA277" s="55">
        <f>IF(O277="zákl. přenesená",#REF!,0)</f>
        <v>0</v>
      </c>
      <c r="BB277" s="55">
        <f>IF(O277="sníž. přenesená",#REF!,0)</f>
        <v>0</v>
      </c>
      <c r="BC277" s="55">
        <f>IF(O277="nulová",#REF!,0)</f>
        <v>0</v>
      </c>
      <c r="BD277" s="8" t="s">
        <v>5</v>
      </c>
      <c r="BE277" s="55" t="e">
        <f>ROUND(#REF!*K277,2)</f>
        <v>#REF!</v>
      </c>
      <c r="BF277" s="8" t="s">
        <v>183</v>
      </c>
      <c r="BG277" s="8" t="s">
        <v>859</v>
      </c>
    </row>
    <row r="278" spans="2:59" s="4" customFormat="1" ht="22.5" customHeight="1" x14ac:dyDescent="0.3">
      <c r="B278" s="56"/>
      <c r="C278" s="57"/>
      <c r="D278" s="57"/>
      <c r="E278" s="58" t="s">
        <v>0</v>
      </c>
      <c r="F278" s="98" t="s">
        <v>856</v>
      </c>
      <c r="G278" s="99"/>
      <c r="H278" s="99"/>
      <c r="I278" s="99"/>
      <c r="J278" s="57"/>
      <c r="K278" s="59">
        <v>3</v>
      </c>
      <c r="L278" s="60"/>
      <c r="N278" s="61"/>
      <c r="O278" s="57"/>
      <c r="P278" s="57"/>
      <c r="Q278" s="57"/>
      <c r="R278" s="57"/>
      <c r="S278" s="57"/>
      <c r="T278" s="57"/>
      <c r="U278" s="62"/>
      <c r="AN278" s="63" t="s">
        <v>95</v>
      </c>
      <c r="AO278" s="63" t="s">
        <v>25</v>
      </c>
      <c r="AP278" s="4" t="s">
        <v>25</v>
      </c>
      <c r="AQ278" s="4" t="s">
        <v>13</v>
      </c>
      <c r="AR278" s="4" t="s">
        <v>19</v>
      </c>
      <c r="AS278" s="63" t="s">
        <v>87</v>
      </c>
    </row>
    <row r="279" spans="2:59" s="4" customFormat="1" ht="22.5" customHeight="1" x14ac:dyDescent="0.3">
      <c r="B279" s="56"/>
      <c r="C279" s="57"/>
      <c r="D279" s="57"/>
      <c r="E279" s="58" t="s">
        <v>0</v>
      </c>
      <c r="F279" s="100" t="s">
        <v>0</v>
      </c>
      <c r="G279" s="101"/>
      <c r="H279" s="101"/>
      <c r="I279" s="101"/>
      <c r="J279" s="57"/>
      <c r="K279" s="59">
        <v>0</v>
      </c>
      <c r="L279" s="60"/>
      <c r="N279" s="61"/>
      <c r="O279" s="57"/>
      <c r="P279" s="57"/>
      <c r="Q279" s="57"/>
      <c r="R279" s="57"/>
      <c r="S279" s="57"/>
      <c r="T279" s="57"/>
      <c r="U279" s="62"/>
      <c r="AN279" s="63" t="s">
        <v>95</v>
      </c>
      <c r="AO279" s="63" t="s">
        <v>25</v>
      </c>
      <c r="AP279" s="4" t="s">
        <v>25</v>
      </c>
      <c r="AQ279" s="4" t="s">
        <v>13</v>
      </c>
      <c r="AR279" s="4" t="s">
        <v>19</v>
      </c>
      <c r="AS279" s="63" t="s">
        <v>87</v>
      </c>
    </row>
    <row r="280" spans="2:59" s="5" customFormat="1" ht="22.5" customHeight="1" x14ac:dyDescent="0.3">
      <c r="B280" s="64"/>
      <c r="C280" s="65"/>
      <c r="D280" s="65"/>
      <c r="E280" s="66" t="s">
        <v>0</v>
      </c>
      <c r="F280" s="102" t="s">
        <v>96</v>
      </c>
      <c r="G280" s="103"/>
      <c r="H280" s="103"/>
      <c r="I280" s="103"/>
      <c r="J280" s="65"/>
      <c r="K280" s="67">
        <v>3</v>
      </c>
      <c r="L280" s="68"/>
      <c r="N280" s="69"/>
      <c r="O280" s="65"/>
      <c r="P280" s="65"/>
      <c r="Q280" s="65"/>
      <c r="R280" s="65"/>
      <c r="S280" s="65"/>
      <c r="T280" s="65"/>
      <c r="U280" s="70"/>
      <c r="AN280" s="71" t="s">
        <v>95</v>
      </c>
      <c r="AO280" s="71" t="s">
        <v>25</v>
      </c>
      <c r="AP280" s="5" t="s">
        <v>92</v>
      </c>
      <c r="AQ280" s="5" t="s">
        <v>13</v>
      </c>
      <c r="AR280" s="5" t="s">
        <v>5</v>
      </c>
      <c r="AS280" s="71" t="s">
        <v>87</v>
      </c>
    </row>
    <row r="281" spans="2:59" s="1" customFormat="1" ht="31.5" customHeight="1" x14ac:dyDescent="0.3">
      <c r="B281" s="46"/>
      <c r="C281" s="47" t="s">
        <v>504</v>
      </c>
      <c r="D281" s="47" t="s">
        <v>88</v>
      </c>
      <c r="E281" s="48" t="s">
        <v>860</v>
      </c>
      <c r="F281" s="97" t="s">
        <v>861</v>
      </c>
      <c r="G281" s="97"/>
      <c r="H281" s="97"/>
      <c r="I281" s="97"/>
      <c r="J281" s="49" t="s">
        <v>542</v>
      </c>
      <c r="K281" s="50">
        <v>3</v>
      </c>
      <c r="L281" s="51"/>
      <c r="N281" s="52" t="s">
        <v>0</v>
      </c>
      <c r="O281" s="14" t="s">
        <v>16</v>
      </c>
      <c r="P281" s="53">
        <v>0</v>
      </c>
      <c r="Q281" s="53">
        <f>P281*K281</f>
        <v>0</v>
      </c>
      <c r="R281" s="53">
        <v>5.0000000000000001E-4</v>
      </c>
      <c r="S281" s="53">
        <f>R281*K281</f>
        <v>1.5E-3</v>
      </c>
      <c r="T281" s="53">
        <v>0</v>
      </c>
      <c r="U281" s="54">
        <f>T281*K281</f>
        <v>0</v>
      </c>
      <c r="AL281" s="8" t="s">
        <v>183</v>
      </c>
      <c r="AN281" s="8" t="s">
        <v>88</v>
      </c>
      <c r="AO281" s="8" t="s">
        <v>25</v>
      </c>
      <c r="AS281" s="8" t="s">
        <v>87</v>
      </c>
      <c r="AY281" s="55" t="e">
        <f>IF(O281="základní",#REF!,0)</f>
        <v>#REF!</v>
      </c>
      <c r="AZ281" s="55">
        <f>IF(O281="snížená",#REF!,0)</f>
        <v>0</v>
      </c>
      <c r="BA281" s="55">
        <f>IF(O281="zákl. přenesená",#REF!,0)</f>
        <v>0</v>
      </c>
      <c r="BB281" s="55">
        <f>IF(O281="sníž. přenesená",#REF!,0)</f>
        <v>0</v>
      </c>
      <c r="BC281" s="55">
        <f>IF(O281="nulová",#REF!,0)</f>
        <v>0</v>
      </c>
      <c r="BD281" s="8" t="s">
        <v>5</v>
      </c>
      <c r="BE281" s="55" t="e">
        <f>ROUND(#REF!*K281,2)</f>
        <v>#REF!</v>
      </c>
      <c r="BF281" s="8" t="s">
        <v>183</v>
      </c>
      <c r="BG281" s="8" t="s">
        <v>862</v>
      </c>
    </row>
    <row r="282" spans="2:59" s="4" customFormat="1" ht="22.5" customHeight="1" x14ac:dyDescent="0.3">
      <c r="B282" s="56"/>
      <c r="C282" s="57"/>
      <c r="D282" s="57"/>
      <c r="E282" s="58" t="s">
        <v>0</v>
      </c>
      <c r="F282" s="98" t="s">
        <v>856</v>
      </c>
      <c r="G282" s="99"/>
      <c r="H282" s="99"/>
      <c r="I282" s="99"/>
      <c r="J282" s="57"/>
      <c r="K282" s="59">
        <v>3</v>
      </c>
      <c r="L282" s="60"/>
      <c r="N282" s="61"/>
      <c r="O282" s="57"/>
      <c r="P282" s="57"/>
      <c r="Q282" s="57"/>
      <c r="R282" s="57"/>
      <c r="S282" s="57"/>
      <c r="T282" s="57"/>
      <c r="U282" s="62"/>
      <c r="AN282" s="63" t="s">
        <v>95</v>
      </c>
      <c r="AO282" s="63" t="s">
        <v>25</v>
      </c>
      <c r="AP282" s="4" t="s">
        <v>25</v>
      </c>
      <c r="AQ282" s="4" t="s">
        <v>13</v>
      </c>
      <c r="AR282" s="4" t="s">
        <v>19</v>
      </c>
      <c r="AS282" s="63" t="s">
        <v>87</v>
      </c>
    </row>
    <row r="283" spans="2:59" s="4" customFormat="1" ht="22.5" customHeight="1" x14ac:dyDescent="0.3">
      <c r="B283" s="56"/>
      <c r="C283" s="57"/>
      <c r="D283" s="57"/>
      <c r="E283" s="58" t="s">
        <v>0</v>
      </c>
      <c r="F283" s="100" t="s">
        <v>0</v>
      </c>
      <c r="G283" s="101"/>
      <c r="H283" s="101"/>
      <c r="I283" s="101"/>
      <c r="J283" s="57"/>
      <c r="K283" s="59">
        <v>0</v>
      </c>
      <c r="L283" s="60"/>
      <c r="N283" s="61"/>
      <c r="O283" s="57"/>
      <c r="P283" s="57"/>
      <c r="Q283" s="57"/>
      <c r="R283" s="57"/>
      <c r="S283" s="57"/>
      <c r="T283" s="57"/>
      <c r="U283" s="62"/>
      <c r="AN283" s="63" t="s">
        <v>95</v>
      </c>
      <c r="AO283" s="63" t="s">
        <v>25</v>
      </c>
      <c r="AP283" s="4" t="s">
        <v>25</v>
      </c>
      <c r="AQ283" s="4" t="s">
        <v>13</v>
      </c>
      <c r="AR283" s="4" t="s">
        <v>19</v>
      </c>
      <c r="AS283" s="63" t="s">
        <v>87</v>
      </c>
    </row>
    <row r="284" spans="2:59" s="5" customFormat="1" ht="22.5" customHeight="1" x14ac:dyDescent="0.3">
      <c r="B284" s="64"/>
      <c r="C284" s="65"/>
      <c r="D284" s="65"/>
      <c r="E284" s="66" t="s">
        <v>0</v>
      </c>
      <c r="F284" s="102" t="s">
        <v>96</v>
      </c>
      <c r="G284" s="103"/>
      <c r="H284" s="103"/>
      <c r="I284" s="103"/>
      <c r="J284" s="65"/>
      <c r="K284" s="67">
        <v>3</v>
      </c>
      <c r="L284" s="68"/>
      <c r="N284" s="69"/>
      <c r="O284" s="65"/>
      <c r="P284" s="65"/>
      <c r="Q284" s="65"/>
      <c r="R284" s="65"/>
      <c r="S284" s="65"/>
      <c r="T284" s="65"/>
      <c r="U284" s="70"/>
      <c r="AN284" s="71" t="s">
        <v>95</v>
      </c>
      <c r="AO284" s="71" t="s">
        <v>25</v>
      </c>
      <c r="AP284" s="5" t="s">
        <v>92</v>
      </c>
      <c r="AQ284" s="5" t="s">
        <v>13</v>
      </c>
      <c r="AR284" s="5" t="s">
        <v>5</v>
      </c>
      <c r="AS284" s="71" t="s">
        <v>87</v>
      </c>
    </row>
    <row r="285" spans="2:59" s="1" customFormat="1" ht="44.25" customHeight="1" x14ac:dyDescent="0.3">
      <c r="B285" s="46"/>
      <c r="C285" s="47" t="s">
        <v>510</v>
      </c>
      <c r="D285" s="47" t="s">
        <v>88</v>
      </c>
      <c r="E285" s="48" t="s">
        <v>863</v>
      </c>
      <c r="F285" s="97" t="s">
        <v>864</v>
      </c>
      <c r="G285" s="97"/>
      <c r="H285" s="97"/>
      <c r="I285" s="97"/>
      <c r="J285" s="49" t="s">
        <v>542</v>
      </c>
      <c r="K285" s="50">
        <v>2</v>
      </c>
      <c r="L285" s="51"/>
      <c r="N285" s="52" t="s">
        <v>0</v>
      </c>
      <c r="O285" s="14" t="s">
        <v>16</v>
      </c>
      <c r="P285" s="53">
        <v>0</v>
      </c>
      <c r="Q285" s="53">
        <f>P285*K285</f>
        <v>0</v>
      </c>
      <c r="R285" s="53">
        <v>5.0000000000000001E-4</v>
      </c>
      <c r="S285" s="53">
        <f>R285*K285</f>
        <v>1E-3</v>
      </c>
      <c r="T285" s="53">
        <v>0</v>
      </c>
      <c r="U285" s="54">
        <f>T285*K285</f>
        <v>0</v>
      </c>
      <c r="AL285" s="8" t="s">
        <v>183</v>
      </c>
      <c r="AN285" s="8" t="s">
        <v>88</v>
      </c>
      <c r="AO285" s="8" t="s">
        <v>25</v>
      </c>
      <c r="AS285" s="8" t="s">
        <v>87</v>
      </c>
      <c r="AY285" s="55" t="e">
        <f>IF(O285="základní",#REF!,0)</f>
        <v>#REF!</v>
      </c>
      <c r="AZ285" s="55">
        <f>IF(O285="snížená",#REF!,0)</f>
        <v>0</v>
      </c>
      <c r="BA285" s="55">
        <f>IF(O285="zákl. přenesená",#REF!,0)</f>
        <v>0</v>
      </c>
      <c r="BB285" s="55">
        <f>IF(O285="sníž. přenesená",#REF!,0)</f>
        <v>0</v>
      </c>
      <c r="BC285" s="55">
        <f>IF(O285="nulová",#REF!,0)</f>
        <v>0</v>
      </c>
      <c r="BD285" s="8" t="s">
        <v>5</v>
      </c>
      <c r="BE285" s="55" t="e">
        <f>ROUND(#REF!*K285,2)</f>
        <v>#REF!</v>
      </c>
      <c r="BF285" s="8" t="s">
        <v>183</v>
      </c>
      <c r="BG285" s="8" t="s">
        <v>865</v>
      </c>
    </row>
    <row r="286" spans="2:59" s="4" customFormat="1" ht="22.5" customHeight="1" x14ac:dyDescent="0.3">
      <c r="B286" s="56"/>
      <c r="C286" s="57"/>
      <c r="D286" s="57"/>
      <c r="E286" s="58" t="s">
        <v>0</v>
      </c>
      <c r="F286" s="98" t="s">
        <v>852</v>
      </c>
      <c r="G286" s="99"/>
      <c r="H286" s="99"/>
      <c r="I286" s="99"/>
      <c r="J286" s="57"/>
      <c r="K286" s="59">
        <v>2</v>
      </c>
      <c r="L286" s="60"/>
      <c r="N286" s="61"/>
      <c r="O286" s="57"/>
      <c r="P286" s="57"/>
      <c r="Q286" s="57"/>
      <c r="R286" s="57"/>
      <c r="S286" s="57"/>
      <c r="T286" s="57"/>
      <c r="U286" s="62"/>
      <c r="AN286" s="63" t="s">
        <v>95</v>
      </c>
      <c r="AO286" s="63" t="s">
        <v>25</v>
      </c>
      <c r="AP286" s="4" t="s">
        <v>25</v>
      </c>
      <c r="AQ286" s="4" t="s">
        <v>13</v>
      </c>
      <c r="AR286" s="4" t="s">
        <v>5</v>
      </c>
      <c r="AS286" s="63" t="s">
        <v>87</v>
      </c>
    </row>
    <row r="287" spans="2:59" s="1" customFormat="1" ht="44.25" customHeight="1" x14ac:dyDescent="0.3">
      <c r="B287" s="46"/>
      <c r="C287" s="47" t="s">
        <v>515</v>
      </c>
      <c r="D287" s="47" t="s">
        <v>88</v>
      </c>
      <c r="E287" s="48" t="s">
        <v>866</v>
      </c>
      <c r="F287" s="97" t="s">
        <v>867</v>
      </c>
      <c r="G287" s="97"/>
      <c r="H287" s="97"/>
      <c r="I287" s="97"/>
      <c r="J287" s="49" t="s">
        <v>542</v>
      </c>
      <c r="K287" s="50">
        <v>3</v>
      </c>
      <c r="L287" s="51"/>
      <c r="N287" s="52" t="s">
        <v>0</v>
      </c>
      <c r="O287" s="14" t="s">
        <v>16</v>
      </c>
      <c r="P287" s="53">
        <v>0</v>
      </c>
      <c r="Q287" s="53">
        <f>P287*K287</f>
        <v>0</v>
      </c>
      <c r="R287" s="53">
        <v>5.0000000000000001E-4</v>
      </c>
      <c r="S287" s="53">
        <f>R287*K287</f>
        <v>1.5E-3</v>
      </c>
      <c r="T287" s="53">
        <v>0</v>
      </c>
      <c r="U287" s="54">
        <f>T287*K287</f>
        <v>0</v>
      </c>
      <c r="AL287" s="8" t="s">
        <v>183</v>
      </c>
      <c r="AN287" s="8" t="s">
        <v>88</v>
      </c>
      <c r="AO287" s="8" t="s">
        <v>25</v>
      </c>
      <c r="AS287" s="8" t="s">
        <v>87</v>
      </c>
      <c r="AY287" s="55" t="e">
        <f>IF(O287="základní",#REF!,0)</f>
        <v>#REF!</v>
      </c>
      <c r="AZ287" s="55">
        <f>IF(O287="snížená",#REF!,0)</f>
        <v>0</v>
      </c>
      <c r="BA287" s="55">
        <f>IF(O287="zákl. přenesená",#REF!,0)</f>
        <v>0</v>
      </c>
      <c r="BB287" s="55">
        <f>IF(O287="sníž. přenesená",#REF!,0)</f>
        <v>0</v>
      </c>
      <c r="BC287" s="55">
        <f>IF(O287="nulová",#REF!,0)</f>
        <v>0</v>
      </c>
      <c r="BD287" s="8" t="s">
        <v>5</v>
      </c>
      <c r="BE287" s="55" t="e">
        <f>ROUND(#REF!*K287,2)</f>
        <v>#REF!</v>
      </c>
      <c r="BF287" s="8" t="s">
        <v>183</v>
      </c>
      <c r="BG287" s="8" t="s">
        <v>868</v>
      </c>
    </row>
    <row r="288" spans="2:59" s="4" customFormat="1" ht="22.5" customHeight="1" x14ac:dyDescent="0.3">
      <c r="B288" s="56"/>
      <c r="C288" s="57"/>
      <c r="D288" s="57"/>
      <c r="E288" s="58" t="s">
        <v>0</v>
      </c>
      <c r="F288" s="98" t="s">
        <v>856</v>
      </c>
      <c r="G288" s="99"/>
      <c r="H288" s="99"/>
      <c r="I288" s="99"/>
      <c r="J288" s="57"/>
      <c r="K288" s="59">
        <v>3</v>
      </c>
      <c r="L288" s="60"/>
      <c r="N288" s="61"/>
      <c r="O288" s="57"/>
      <c r="P288" s="57"/>
      <c r="Q288" s="57"/>
      <c r="R288" s="57"/>
      <c r="S288" s="57"/>
      <c r="T288" s="57"/>
      <c r="U288" s="62"/>
      <c r="AN288" s="63" t="s">
        <v>95</v>
      </c>
      <c r="AO288" s="63" t="s">
        <v>25</v>
      </c>
      <c r="AP288" s="4" t="s">
        <v>25</v>
      </c>
      <c r="AQ288" s="4" t="s">
        <v>13</v>
      </c>
      <c r="AR288" s="4" t="s">
        <v>5</v>
      </c>
      <c r="AS288" s="63" t="s">
        <v>87</v>
      </c>
    </row>
    <row r="289" spans="2:59" s="1" customFormat="1" ht="31.5" customHeight="1" x14ac:dyDescent="0.3">
      <c r="B289" s="46"/>
      <c r="C289" s="47" t="s">
        <v>519</v>
      </c>
      <c r="D289" s="47" t="s">
        <v>88</v>
      </c>
      <c r="E289" s="48" t="s">
        <v>869</v>
      </c>
      <c r="F289" s="97" t="s">
        <v>870</v>
      </c>
      <c r="G289" s="97"/>
      <c r="H289" s="97"/>
      <c r="I289" s="97"/>
      <c r="J289" s="49" t="s">
        <v>542</v>
      </c>
      <c r="K289" s="50">
        <v>1</v>
      </c>
      <c r="L289" s="51"/>
      <c r="N289" s="52" t="s">
        <v>0</v>
      </c>
      <c r="O289" s="14" t="s">
        <v>16</v>
      </c>
      <c r="P289" s="53">
        <v>0</v>
      </c>
      <c r="Q289" s="53">
        <f>P289*K289</f>
        <v>0</v>
      </c>
      <c r="R289" s="53">
        <v>5.0000000000000001E-4</v>
      </c>
      <c r="S289" s="53">
        <f>R289*K289</f>
        <v>5.0000000000000001E-4</v>
      </c>
      <c r="T289" s="53">
        <v>0</v>
      </c>
      <c r="U289" s="54">
        <f>T289*K289</f>
        <v>0</v>
      </c>
      <c r="AL289" s="8" t="s">
        <v>183</v>
      </c>
      <c r="AN289" s="8" t="s">
        <v>88</v>
      </c>
      <c r="AO289" s="8" t="s">
        <v>25</v>
      </c>
      <c r="AS289" s="8" t="s">
        <v>87</v>
      </c>
      <c r="AY289" s="55" t="e">
        <f>IF(O289="základní",#REF!,0)</f>
        <v>#REF!</v>
      </c>
      <c r="AZ289" s="55">
        <f>IF(O289="snížená",#REF!,0)</f>
        <v>0</v>
      </c>
      <c r="BA289" s="55">
        <f>IF(O289="zákl. přenesená",#REF!,0)</f>
        <v>0</v>
      </c>
      <c r="BB289" s="55">
        <f>IF(O289="sníž. přenesená",#REF!,0)</f>
        <v>0</v>
      </c>
      <c r="BC289" s="55">
        <f>IF(O289="nulová",#REF!,0)</f>
        <v>0</v>
      </c>
      <c r="BD289" s="8" t="s">
        <v>5</v>
      </c>
      <c r="BE289" s="55" t="e">
        <f>ROUND(#REF!*K289,2)</f>
        <v>#REF!</v>
      </c>
      <c r="BF289" s="8" t="s">
        <v>183</v>
      </c>
      <c r="BG289" s="8" t="s">
        <v>871</v>
      </c>
    </row>
    <row r="290" spans="2:59" s="4" customFormat="1" ht="22.5" customHeight="1" x14ac:dyDescent="0.3">
      <c r="B290" s="56"/>
      <c r="C290" s="57"/>
      <c r="D290" s="57"/>
      <c r="E290" s="58" t="s">
        <v>0</v>
      </c>
      <c r="F290" s="98" t="s">
        <v>548</v>
      </c>
      <c r="G290" s="99"/>
      <c r="H290" s="99"/>
      <c r="I290" s="99"/>
      <c r="J290" s="57"/>
      <c r="K290" s="59">
        <v>1</v>
      </c>
      <c r="L290" s="60"/>
      <c r="N290" s="61"/>
      <c r="O290" s="57"/>
      <c r="P290" s="57"/>
      <c r="Q290" s="57"/>
      <c r="R290" s="57"/>
      <c r="S290" s="57"/>
      <c r="T290" s="57"/>
      <c r="U290" s="62"/>
      <c r="AN290" s="63" t="s">
        <v>95</v>
      </c>
      <c r="AO290" s="63" t="s">
        <v>25</v>
      </c>
      <c r="AP290" s="4" t="s">
        <v>25</v>
      </c>
      <c r="AQ290" s="4" t="s">
        <v>13</v>
      </c>
      <c r="AR290" s="4" t="s">
        <v>5</v>
      </c>
      <c r="AS290" s="63" t="s">
        <v>87</v>
      </c>
    </row>
    <row r="291" spans="2:59" s="1" customFormat="1" ht="44.25" customHeight="1" x14ac:dyDescent="0.3">
      <c r="B291" s="46"/>
      <c r="C291" s="47" t="s">
        <v>524</v>
      </c>
      <c r="D291" s="47" t="s">
        <v>88</v>
      </c>
      <c r="E291" s="48" t="s">
        <v>872</v>
      </c>
      <c r="F291" s="97" t="s">
        <v>873</v>
      </c>
      <c r="G291" s="97"/>
      <c r="H291" s="97"/>
      <c r="I291" s="97"/>
      <c r="J291" s="49" t="s">
        <v>542</v>
      </c>
      <c r="K291" s="50">
        <v>1</v>
      </c>
      <c r="L291" s="51"/>
      <c r="N291" s="52" t="s">
        <v>0</v>
      </c>
      <c r="O291" s="14" t="s">
        <v>16</v>
      </c>
      <c r="P291" s="53">
        <v>0</v>
      </c>
      <c r="Q291" s="53">
        <f>P291*K291</f>
        <v>0</v>
      </c>
      <c r="R291" s="53">
        <v>5.0000000000000001E-4</v>
      </c>
      <c r="S291" s="53">
        <f>R291*K291</f>
        <v>5.0000000000000001E-4</v>
      </c>
      <c r="T291" s="53">
        <v>0</v>
      </c>
      <c r="U291" s="54">
        <f>T291*K291</f>
        <v>0</v>
      </c>
      <c r="AL291" s="8" t="s">
        <v>183</v>
      </c>
      <c r="AN291" s="8" t="s">
        <v>88</v>
      </c>
      <c r="AO291" s="8" t="s">
        <v>25</v>
      </c>
      <c r="AS291" s="8" t="s">
        <v>87</v>
      </c>
      <c r="AY291" s="55" t="e">
        <f>IF(O291="základní",#REF!,0)</f>
        <v>#REF!</v>
      </c>
      <c r="AZ291" s="55">
        <f>IF(O291="snížená",#REF!,0)</f>
        <v>0</v>
      </c>
      <c r="BA291" s="55">
        <f>IF(O291="zákl. přenesená",#REF!,0)</f>
        <v>0</v>
      </c>
      <c r="BB291" s="55">
        <f>IF(O291="sníž. přenesená",#REF!,0)</f>
        <v>0</v>
      </c>
      <c r="BC291" s="55">
        <f>IF(O291="nulová",#REF!,0)</f>
        <v>0</v>
      </c>
      <c r="BD291" s="8" t="s">
        <v>5</v>
      </c>
      <c r="BE291" s="55" t="e">
        <f>ROUND(#REF!*K291,2)</f>
        <v>#REF!</v>
      </c>
      <c r="BF291" s="8" t="s">
        <v>183</v>
      </c>
      <c r="BG291" s="8" t="s">
        <v>874</v>
      </c>
    </row>
    <row r="292" spans="2:59" s="4" customFormat="1" ht="22.5" customHeight="1" x14ac:dyDescent="0.3">
      <c r="B292" s="56"/>
      <c r="C292" s="57"/>
      <c r="D292" s="57"/>
      <c r="E292" s="58" t="s">
        <v>0</v>
      </c>
      <c r="F292" s="98" t="s">
        <v>5</v>
      </c>
      <c r="G292" s="99"/>
      <c r="H292" s="99"/>
      <c r="I292" s="99"/>
      <c r="J292" s="57"/>
      <c r="K292" s="59">
        <v>1</v>
      </c>
      <c r="L292" s="60"/>
      <c r="N292" s="61"/>
      <c r="O292" s="57"/>
      <c r="P292" s="57"/>
      <c r="Q292" s="57"/>
      <c r="R292" s="57"/>
      <c r="S292" s="57"/>
      <c r="T292" s="57"/>
      <c r="U292" s="62"/>
      <c r="AN292" s="63" t="s">
        <v>95</v>
      </c>
      <c r="AO292" s="63" t="s">
        <v>25</v>
      </c>
      <c r="AP292" s="4" t="s">
        <v>25</v>
      </c>
      <c r="AQ292" s="4" t="s">
        <v>13</v>
      </c>
      <c r="AR292" s="4" t="s">
        <v>5</v>
      </c>
      <c r="AS292" s="63" t="s">
        <v>87</v>
      </c>
    </row>
    <row r="293" spans="2:59" s="1" customFormat="1" ht="44.25" customHeight="1" x14ac:dyDescent="0.3">
      <c r="B293" s="46"/>
      <c r="C293" s="47" t="s">
        <v>528</v>
      </c>
      <c r="D293" s="47" t="s">
        <v>88</v>
      </c>
      <c r="E293" s="48" t="s">
        <v>875</v>
      </c>
      <c r="F293" s="97" t="s">
        <v>876</v>
      </c>
      <c r="G293" s="97"/>
      <c r="H293" s="97"/>
      <c r="I293" s="97"/>
      <c r="J293" s="49" t="s">
        <v>542</v>
      </c>
      <c r="K293" s="50">
        <v>1</v>
      </c>
      <c r="L293" s="51"/>
      <c r="N293" s="52" t="s">
        <v>0</v>
      </c>
      <c r="O293" s="14" t="s">
        <v>16</v>
      </c>
      <c r="P293" s="53">
        <v>0</v>
      </c>
      <c r="Q293" s="53">
        <f>P293*K293</f>
        <v>0</v>
      </c>
      <c r="R293" s="53">
        <v>5.0000000000000001E-4</v>
      </c>
      <c r="S293" s="53">
        <f>R293*K293</f>
        <v>5.0000000000000001E-4</v>
      </c>
      <c r="T293" s="53">
        <v>0</v>
      </c>
      <c r="U293" s="54">
        <f>T293*K293</f>
        <v>0</v>
      </c>
      <c r="AL293" s="8" t="s">
        <v>183</v>
      </c>
      <c r="AN293" s="8" t="s">
        <v>88</v>
      </c>
      <c r="AO293" s="8" t="s">
        <v>25</v>
      </c>
      <c r="AS293" s="8" t="s">
        <v>87</v>
      </c>
      <c r="AY293" s="55" t="e">
        <f>IF(O293="základní",#REF!,0)</f>
        <v>#REF!</v>
      </c>
      <c r="AZ293" s="55">
        <f>IF(O293="snížená",#REF!,0)</f>
        <v>0</v>
      </c>
      <c r="BA293" s="55">
        <f>IF(O293="zákl. přenesená",#REF!,0)</f>
        <v>0</v>
      </c>
      <c r="BB293" s="55">
        <f>IF(O293="sníž. přenesená",#REF!,0)</f>
        <v>0</v>
      </c>
      <c r="BC293" s="55">
        <f>IF(O293="nulová",#REF!,0)</f>
        <v>0</v>
      </c>
      <c r="BD293" s="8" t="s">
        <v>5</v>
      </c>
      <c r="BE293" s="55" t="e">
        <f>ROUND(#REF!*K293,2)</f>
        <v>#REF!</v>
      </c>
      <c r="BF293" s="8" t="s">
        <v>183</v>
      </c>
      <c r="BG293" s="8" t="s">
        <v>877</v>
      </c>
    </row>
    <row r="294" spans="2:59" s="4" customFormat="1" ht="22.5" customHeight="1" x14ac:dyDescent="0.3">
      <c r="B294" s="56"/>
      <c r="C294" s="57"/>
      <c r="D294" s="57"/>
      <c r="E294" s="58" t="s">
        <v>0</v>
      </c>
      <c r="F294" s="98" t="s">
        <v>5</v>
      </c>
      <c r="G294" s="99"/>
      <c r="H294" s="99"/>
      <c r="I294" s="99"/>
      <c r="J294" s="57"/>
      <c r="K294" s="59">
        <v>1</v>
      </c>
      <c r="L294" s="60"/>
      <c r="N294" s="61"/>
      <c r="O294" s="57"/>
      <c r="P294" s="57"/>
      <c r="Q294" s="57"/>
      <c r="R294" s="57"/>
      <c r="S294" s="57"/>
      <c r="T294" s="57"/>
      <c r="U294" s="62"/>
      <c r="AN294" s="63" t="s">
        <v>95</v>
      </c>
      <c r="AO294" s="63" t="s">
        <v>25</v>
      </c>
      <c r="AP294" s="4" t="s">
        <v>25</v>
      </c>
      <c r="AQ294" s="4" t="s">
        <v>13</v>
      </c>
      <c r="AR294" s="4" t="s">
        <v>5</v>
      </c>
      <c r="AS294" s="63" t="s">
        <v>87</v>
      </c>
    </row>
    <row r="295" spans="2:59" s="3" customFormat="1" ht="29.85" customHeight="1" x14ac:dyDescent="0.3">
      <c r="B295" s="35"/>
      <c r="C295" s="36"/>
      <c r="D295" s="45" t="s">
        <v>72</v>
      </c>
      <c r="E295" s="45"/>
      <c r="F295" s="45"/>
      <c r="G295" s="45"/>
      <c r="H295" s="45"/>
      <c r="I295" s="45"/>
      <c r="J295" s="45"/>
      <c r="K295" s="45"/>
      <c r="L295" s="38"/>
      <c r="N295" s="39"/>
      <c r="O295" s="36"/>
      <c r="P295" s="36"/>
      <c r="Q295" s="40">
        <f>SUM(Q296:Q307)</f>
        <v>6.3901200000000005</v>
      </c>
      <c r="R295" s="36"/>
      <c r="S295" s="40">
        <f>SUM(S296:S307)</f>
        <v>3.4122000000000002E-3</v>
      </c>
      <c r="T295" s="36"/>
      <c r="U295" s="41">
        <f>SUM(U296:U307)</f>
        <v>0</v>
      </c>
      <c r="AL295" s="42" t="s">
        <v>25</v>
      </c>
      <c r="AN295" s="43" t="s">
        <v>18</v>
      </c>
      <c r="AO295" s="43" t="s">
        <v>5</v>
      </c>
      <c r="AS295" s="42" t="s">
        <v>87</v>
      </c>
      <c r="BE295" s="44" t="e">
        <f>SUM(BE296:BE307)</f>
        <v>#REF!</v>
      </c>
    </row>
    <row r="296" spans="2:59" s="1" customFormat="1" ht="31.5" customHeight="1" x14ac:dyDescent="0.3">
      <c r="B296" s="46"/>
      <c r="C296" s="47" t="s">
        <v>534</v>
      </c>
      <c r="D296" s="47" t="s">
        <v>88</v>
      </c>
      <c r="E296" s="48" t="s">
        <v>878</v>
      </c>
      <c r="F296" s="97" t="s">
        <v>879</v>
      </c>
      <c r="G296" s="97"/>
      <c r="H296" s="97"/>
      <c r="I296" s="97"/>
      <c r="J296" s="49" t="s">
        <v>91</v>
      </c>
      <c r="K296" s="50">
        <v>15.51</v>
      </c>
      <c r="L296" s="51"/>
      <c r="N296" s="52" t="s">
        <v>0</v>
      </c>
      <c r="O296" s="14" t="s">
        <v>16</v>
      </c>
      <c r="P296" s="53">
        <v>7.1999999999999995E-2</v>
      </c>
      <c r="Q296" s="53">
        <f>P296*K296</f>
        <v>1.1167199999999999</v>
      </c>
      <c r="R296" s="53">
        <v>0</v>
      </c>
      <c r="S296" s="53">
        <f>R296*K296</f>
        <v>0</v>
      </c>
      <c r="T296" s="53">
        <v>0</v>
      </c>
      <c r="U296" s="54">
        <f>T296*K296</f>
        <v>0</v>
      </c>
      <c r="AL296" s="8" t="s">
        <v>183</v>
      </c>
      <c r="AN296" s="8" t="s">
        <v>88</v>
      </c>
      <c r="AO296" s="8" t="s">
        <v>25</v>
      </c>
      <c r="AS296" s="8" t="s">
        <v>87</v>
      </c>
      <c r="AY296" s="55" t="e">
        <f>IF(O296="základní",#REF!,0)</f>
        <v>#REF!</v>
      </c>
      <c r="AZ296" s="55">
        <f>IF(O296="snížená",#REF!,0)</f>
        <v>0</v>
      </c>
      <c r="BA296" s="55">
        <f>IF(O296="zákl. přenesená",#REF!,0)</f>
        <v>0</v>
      </c>
      <c r="BB296" s="55">
        <f>IF(O296="sníž. přenesená",#REF!,0)</f>
        <v>0</v>
      </c>
      <c r="BC296" s="55">
        <f>IF(O296="nulová",#REF!,0)</f>
        <v>0</v>
      </c>
      <c r="BD296" s="8" t="s">
        <v>5</v>
      </c>
      <c r="BE296" s="55" t="e">
        <f>ROUND(#REF!*K296,2)</f>
        <v>#REF!</v>
      </c>
      <c r="BF296" s="8" t="s">
        <v>183</v>
      </c>
      <c r="BG296" s="8" t="s">
        <v>880</v>
      </c>
    </row>
    <row r="297" spans="2:59" s="4" customFormat="1" ht="22.5" customHeight="1" x14ac:dyDescent="0.3">
      <c r="B297" s="56"/>
      <c r="C297" s="57"/>
      <c r="D297" s="57"/>
      <c r="E297" s="58" t="s">
        <v>0</v>
      </c>
      <c r="F297" s="98" t="s">
        <v>881</v>
      </c>
      <c r="G297" s="99"/>
      <c r="H297" s="99"/>
      <c r="I297" s="99"/>
      <c r="J297" s="57"/>
      <c r="K297" s="59">
        <v>15.51</v>
      </c>
      <c r="L297" s="60"/>
      <c r="N297" s="61"/>
      <c r="O297" s="57"/>
      <c r="P297" s="57"/>
      <c r="Q297" s="57"/>
      <c r="R297" s="57"/>
      <c r="S297" s="57"/>
      <c r="T297" s="57"/>
      <c r="U297" s="62"/>
      <c r="AN297" s="63" t="s">
        <v>95</v>
      </c>
      <c r="AO297" s="63" t="s">
        <v>25</v>
      </c>
      <c r="AP297" s="4" t="s">
        <v>25</v>
      </c>
      <c r="AQ297" s="4" t="s">
        <v>13</v>
      </c>
      <c r="AR297" s="4" t="s">
        <v>19</v>
      </c>
      <c r="AS297" s="63" t="s">
        <v>87</v>
      </c>
    </row>
    <row r="298" spans="2:59" s="4" customFormat="1" ht="22.5" customHeight="1" x14ac:dyDescent="0.3">
      <c r="B298" s="56"/>
      <c r="C298" s="57"/>
      <c r="D298" s="57"/>
      <c r="E298" s="58" t="s">
        <v>0</v>
      </c>
      <c r="F298" s="100" t="s">
        <v>0</v>
      </c>
      <c r="G298" s="101"/>
      <c r="H298" s="101"/>
      <c r="I298" s="101"/>
      <c r="J298" s="57"/>
      <c r="K298" s="59">
        <v>0</v>
      </c>
      <c r="L298" s="60"/>
      <c r="N298" s="61"/>
      <c r="O298" s="57"/>
      <c r="P298" s="57"/>
      <c r="Q298" s="57"/>
      <c r="R298" s="57"/>
      <c r="S298" s="57"/>
      <c r="T298" s="57"/>
      <c r="U298" s="62"/>
      <c r="AN298" s="63" t="s">
        <v>95</v>
      </c>
      <c r="AO298" s="63" t="s">
        <v>25</v>
      </c>
      <c r="AP298" s="4" t="s">
        <v>25</v>
      </c>
      <c r="AQ298" s="4" t="s">
        <v>13</v>
      </c>
      <c r="AR298" s="4" t="s">
        <v>19</v>
      </c>
      <c r="AS298" s="63" t="s">
        <v>87</v>
      </c>
    </row>
    <row r="299" spans="2:59" s="5" customFormat="1" ht="22.5" customHeight="1" x14ac:dyDescent="0.3">
      <c r="B299" s="64"/>
      <c r="C299" s="65"/>
      <c r="D299" s="65"/>
      <c r="E299" s="66" t="s">
        <v>0</v>
      </c>
      <c r="F299" s="102" t="s">
        <v>96</v>
      </c>
      <c r="G299" s="103"/>
      <c r="H299" s="103"/>
      <c r="I299" s="103"/>
      <c r="J299" s="65"/>
      <c r="K299" s="67">
        <v>15.51</v>
      </c>
      <c r="L299" s="68"/>
      <c r="N299" s="69"/>
      <c r="O299" s="65"/>
      <c r="P299" s="65"/>
      <c r="Q299" s="65"/>
      <c r="R299" s="65"/>
      <c r="S299" s="65"/>
      <c r="T299" s="65"/>
      <c r="U299" s="70"/>
      <c r="AN299" s="71" t="s">
        <v>95</v>
      </c>
      <c r="AO299" s="71" t="s">
        <v>25</v>
      </c>
      <c r="AP299" s="5" t="s">
        <v>92</v>
      </c>
      <c r="AQ299" s="5" t="s">
        <v>13</v>
      </c>
      <c r="AR299" s="5" t="s">
        <v>5</v>
      </c>
      <c r="AS299" s="71" t="s">
        <v>87</v>
      </c>
    </row>
    <row r="300" spans="2:59" s="1" customFormat="1" ht="31.5" customHeight="1" x14ac:dyDescent="0.3">
      <c r="B300" s="46"/>
      <c r="C300" s="47" t="s">
        <v>539</v>
      </c>
      <c r="D300" s="47" t="s">
        <v>88</v>
      </c>
      <c r="E300" s="48" t="s">
        <v>882</v>
      </c>
      <c r="F300" s="97" t="s">
        <v>883</v>
      </c>
      <c r="G300" s="97"/>
      <c r="H300" s="97"/>
      <c r="I300" s="97"/>
      <c r="J300" s="49" t="s">
        <v>91</v>
      </c>
      <c r="K300" s="50">
        <v>15.51</v>
      </c>
      <c r="L300" s="51"/>
      <c r="N300" s="52" t="s">
        <v>0</v>
      </c>
      <c r="O300" s="14" t="s">
        <v>16</v>
      </c>
      <c r="P300" s="53">
        <v>0.27700000000000002</v>
      </c>
      <c r="Q300" s="53">
        <f>P300*K300</f>
        <v>4.2962700000000007</v>
      </c>
      <c r="R300" s="53">
        <v>1.7000000000000001E-4</v>
      </c>
      <c r="S300" s="53">
        <f>R300*K300</f>
        <v>2.6367000000000001E-3</v>
      </c>
      <c r="T300" s="53">
        <v>0</v>
      </c>
      <c r="U300" s="54">
        <f>T300*K300</f>
        <v>0</v>
      </c>
      <c r="AL300" s="8" t="s">
        <v>183</v>
      </c>
      <c r="AN300" s="8" t="s">
        <v>88</v>
      </c>
      <c r="AO300" s="8" t="s">
        <v>25</v>
      </c>
      <c r="AS300" s="8" t="s">
        <v>87</v>
      </c>
      <c r="AY300" s="55" t="e">
        <f>IF(O300="základní",#REF!,0)</f>
        <v>#REF!</v>
      </c>
      <c r="AZ300" s="55">
        <f>IF(O300="snížená",#REF!,0)</f>
        <v>0</v>
      </c>
      <c r="BA300" s="55">
        <f>IF(O300="zákl. přenesená",#REF!,0)</f>
        <v>0</v>
      </c>
      <c r="BB300" s="55">
        <f>IF(O300="sníž. přenesená",#REF!,0)</f>
        <v>0</v>
      </c>
      <c r="BC300" s="55">
        <f>IF(O300="nulová",#REF!,0)</f>
        <v>0</v>
      </c>
      <c r="BD300" s="8" t="s">
        <v>5</v>
      </c>
      <c r="BE300" s="55" t="e">
        <f>ROUND(#REF!*K300,2)</f>
        <v>#REF!</v>
      </c>
      <c r="BF300" s="8" t="s">
        <v>183</v>
      </c>
      <c r="BG300" s="8" t="s">
        <v>884</v>
      </c>
    </row>
    <row r="301" spans="2:59" s="4" customFormat="1" ht="22.5" customHeight="1" x14ac:dyDescent="0.3">
      <c r="B301" s="56"/>
      <c r="C301" s="57"/>
      <c r="D301" s="57"/>
      <c r="E301" s="58" t="s">
        <v>0</v>
      </c>
      <c r="F301" s="98" t="s">
        <v>881</v>
      </c>
      <c r="G301" s="99"/>
      <c r="H301" s="99"/>
      <c r="I301" s="99"/>
      <c r="J301" s="57"/>
      <c r="K301" s="59">
        <v>15.51</v>
      </c>
      <c r="L301" s="60"/>
      <c r="N301" s="61"/>
      <c r="O301" s="57"/>
      <c r="P301" s="57"/>
      <c r="Q301" s="57"/>
      <c r="R301" s="57"/>
      <c r="S301" s="57"/>
      <c r="T301" s="57"/>
      <c r="U301" s="62"/>
      <c r="AN301" s="63" t="s">
        <v>95</v>
      </c>
      <c r="AO301" s="63" t="s">
        <v>25</v>
      </c>
      <c r="AP301" s="4" t="s">
        <v>25</v>
      </c>
      <c r="AQ301" s="4" t="s">
        <v>13</v>
      </c>
      <c r="AR301" s="4" t="s">
        <v>19</v>
      </c>
      <c r="AS301" s="63" t="s">
        <v>87</v>
      </c>
    </row>
    <row r="302" spans="2:59" s="4" customFormat="1" ht="22.5" customHeight="1" x14ac:dyDescent="0.3">
      <c r="B302" s="56"/>
      <c r="C302" s="57"/>
      <c r="D302" s="57"/>
      <c r="E302" s="58" t="s">
        <v>0</v>
      </c>
      <c r="F302" s="100" t="s">
        <v>0</v>
      </c>
      <c r="G302" s="101"/>
      <c r="H302" s="101"/>
      <c r="I302" s="101"/>
      <c r="J302" s="57"/>
      <c r="K302" s="59">
        <v>0</v>
      </c>
      <c r="L302" s="60"/>
      <c r="N302" s="61"/>
      <c r="O302" s="57"/>
      <c r="P302" s="57"/>
      <c r="Q302" s="57"/>
      <c r="R302" s="57"/>
      <c r="S302" s="57"/>
      <c r="T302" s="57"/>
      <c r="U302" s="62"/>
      <c r="AN302" s="63" t="s">
        <v>95</v>
      </c>
      <c r="AO302" s="63" t="s">
        <v>25</v>
      </c>
      <c r="AP302" s="4" t="s">
        <v>25</v>
      </c>
      <c r="AQ302" s="4" t="s">
        <v>13</v>
      </c>
      <c r="AR302" s="4" t="s">
        <v>19</v>
      </c>
      <c r="AS302" s="63" t="s">
        <v>87</v>
      </c>
    </row>
    <row r="303" spans="2:59" s="5" customFormat="1" ht="22.5" customHeight="1" x14ac:dyDescent="0.3">
      <c r="B303" s="64"/>
      <c r="C303" s="65"/>
      <c r="D303" s="65"/>
      <c r="E303" s="66" t="s">
        <v>0</v>
      </c>
      <c r="F303" s="102" t="s">
        <v>96</v>
      </c>
      <c r="G303" s="103"/>
      <c r="H303" s="103"/>
      <c r="I303" s="103"/>
      <c r="J303" s="65"/>
      <c r="K303" s="67">
        <v>15.51</v>
      </c>
      <c r="L303" s="68"/>
      <c r="N303" s="69"/>
      <c r="O303" s="65"/>
      <c r="P303" s="65"/>
      <c r="Q303" s="65"/>
      <c r="R303" s="65"/>
      <c r="S303" s="65"/>
      <c r="T303" s="65"/>
      <c r="U303" s="70"/>
      <c r="AN303" s="71" t="s">
        <v>95</v>
      </c>
      <c r="AO303" s="71" t="s">
        <v>25</v>
      </c>
      <c r="AP303" s="5" t="s">
        <v>92</v>
      </c>
      <c r="AQ303" s="5" t="s">
        <v>13</v>
      </c>
      <c r="AR303" s="5" t="s">
        <v>5</v>
      </c>
      <c r="AS303" s="71" t="s">
        <v>87</v>
      </c>
    </row>
    <row r="304" spans="2:59" s="1" customFormat="1" ht="22.5" customHeight="1" x14ac:dyDescent="0.3">
      <c r="B304" s="46"/>
      <c r="C304" s="47" t="s">
        <v>544</v>
      </c>
      <c r="D304" s="47" t="s">
        <v>88</v>
      </c>
      <c r="E304" s="48" t="s">
        <v>885</v>
      </c>
      <c r="F304" s="97" t="s">
        <v>886</v>
      </c>
      <c r="G304" s="97"/>
      <c r="H304" s="97"/>
      <c r="I304" s="97"/>
      <c r="J304" s="49" t="s">
        <v>91</v>
      </c>
      <c r="K304" s="50">
        <v>15.51</v>
      </c>
      <c r="L304" s="51"/>
      <c r="N304" s="52" t="s">
        <v>0</v>
      </c>
      <c r="O304" s="14" t="s">
        <v>16</v>
      </c>
      <c r="P304" s="53">
        <v>6.3E-2</v>
      </c>
      <c r="Q304" s="53">
        <f>P304*K304</f>
        <v>0.97712999999999994</v>
      </c>
      <c r="R304" s="53">
        <v>5.0000000000000002E-5</v>
      </c>
      <c r="S304" s="53">
        <f>R304*K304</f>
        <v>7.7550000000000004E-4</v>
      </c>
      <c r="T304" s="53">
        <v>0</v>
      </c>
      <c r="U304" s="54">
        <f>T304*K304</f>
        <v>0</v>
      </c>
      <c r="AL304" s="8" t="s">
        <v>183</v>
      </c>
      <c r="AN304" s="8" t="s">
        <v>88</v>
      </c>
      <c r="AO304" s="8" t="s">
        <v>25</v>
      </c>
      <c r="AS304" s="8" t="s">
        <v>87</v>
      </c>
      <c r="AY304" s="55" t="e">
        <f>IF(O304="základní",#REF!,0)</f>
        <v>#REF!</v>
      </c>
      <c r="AZ304" s="55">
        <f>IF(O304="snížená",#REF!,0)</f>
        <v>0</v>
      </c>
      <c r="BA304" s="55">
        <f>IF(O304="zákl. přenesená",#REF!,0)</f>
        <v>0</v>
      </c>
      <c r="BB304" s="55">
        <f>IF(O304="sníž. přenesená",#REF!,0)</f>
        <v>0</v>
      </c>
      <c r="BC304" s="55">
        <f>IF(O304="nulová",#REF!,0)</f>
        <v>0</v>
      </c>
      <c r="BD304" s="8" t="s">
        <v>5</v>
      </c>
      <c r="BE304" s="55" t="e">
        <f>ROUND(#REF!*K304,2)</f>
        <v>#REF!</v>
      </c>
      <c r="BF304" s="8" t="s">
        <v>183</v>
      </c>
      <c r="BG304" s="8" t="s">
        <v>887</v>
      </c>
    </row>
    <row r="305" spans="2:59" s="4" customFormat="1" ht="22.5" customHeight="1" x14ac:dyDescent="0.3">
      <c r="B305" s="56"/>
      <c r="C305" s="57"/>
      <c r="D305" s="57"/>
      <c r="E305" s="58" t="s">
        <v>0</v>
      </c>
      <c r="F305" s="98" t="s">
        <v>881</v>
      </c>
      <c r="G305" s="99"/>
      <c r="H305" s="99"/>
      <c r="I305" s="99"/>
      <c r="J305" s="57"/>
      <c r="K305" s="59">
        <v>15.51</v>
      </c>
      <c r="L305" s="60"/>
      <c r="N305" s="61"/>
      <c r="O305" s="57"/>
      <c r="P305" s="57"/>
      <c r="Q305" s="57"/>
      <c r="R305" s="57"/>
      <c r="S305" s="57"/>
      <c r="T305" s="57"/>
      <c r="U305" s="62"/>
      <c r="AN305" s="63" t="s">
        <v>95</v>
      </c>
      <c r="AO305" s="63" t="s">
        <v>25</v>
      </c>
      <c r="AP305" s="4" t="s">
        <v>25</v>
      </c>
      <c r="AQ305" s="4" t="s">
        <v>13</v>
      </c>
      <c r="AR305" s="4" t="s">
        <v>19</v>
      </c>
      <c r="AS305" s="63" t="s">
        <v>87</v>
      </c>
    </row>
    <row r="306" spans="2:59" s="4" customFormat="1" ht="22.5" customHeight="1" x14ac:dyDescent="0.3">
      <c r="B306" s="56"/>
      <c r="C306" s="57"/>
      <c r="D306" s="57"/>
      <c r="E306" s="58" t="s">
        <v>0</v>
      </c>
      <c r="F306" s="100" t="s">
        <v>0</v>
      </c>
      <c r="G306" s="101"/>
      <c r="H306" s="101"/>
      <c r="I306" s="101"/>
      <c r="J306" s="57"/>
      <c r="K306" s="59">
        <v>0</v>
      </c>
      <c r="L306" s="60"/>
      <c r="N306" s="61"/>
      <c r="O306" s="57"/>
      <c r="P306" s="57"/>
      <c r="Q306" s="57"/>
      <c r="R306" s="57"/>
      <c r="S306" s="57"/>
      <c r="T306" s="57"/>
      <c r="U306" s="62"/>
      <c r="AN306" s="63" t="s">
        <v>95</v>
      </c>
      <c r="AO306" s="63" t="s">
        <v>25</v>
      </c>
      <c r="AP306" s="4" t="s">
        <v>25</v>
      </c>
      <c r="AQ306" s="4" t="s">
        <v>13</v>
      </c>
      <c r="AR306" s="4" t="s">
        <v>19</v>
      </c>
      <c r="AS306" s="63" t="s">
        <v>87</v>
      </c>
    </row>
    <row r="307" spans="2:59" s="5" customFormat="1" ht="22.5" customHeight="1" x14ac:dyDescent="0.3">
      <c r="B307" s="64"/>
      <c r="C307" s="65"/>
      <c r="D307" s="65"/>
      <c r="E307" s="66" t="s">
        <v>0</v>
      </c>
      <c r="F307" s="102" t="s">
        <v>96</v>
      </c>
      <c r="G307" s="103"/>
      <c r="H307" s="103"/>
      <c r="I307" s="103"/>
      <c r="J307" s="65"/>
      <c r="K307" s="67">
        <v>15.51</v>
      </c>
      <c r="L307" s="68"/>
      <c r="N307" s="69"/>
      <c r="O307" s="65"/>
      <c r="P307" s="65"/>
      <c r="Q307" s="65"/>
      <c r="R307" s="65"/>
      <c r="S307" s="65"/>
      <c r="T307" s="65"/>
      <c r="U307" s="70"/>
      <c r="AN307" s="71" t="s">
        <v>95</v>
      </c>
      <c r="AO307" s="71" t="s">
        <v>25</v>
      </c>
      <c r="AP307" s="5" t="s">
        <v>92</v>
      </c>
      <c r="AQ307" s="5" t="s">
        <v>13</v>
      </c>
      <c r="AR307" s="5" t="s">
        <v>5</v>
      </c>
      <c r="AS307" s="71" t="s">
        <v>87</v>
      </c>
    </row>
    <row r="308" spans="2:59" s="3" customFormat="1" ht="37.35" customHeight="1" x14ac:dyDescent="0.35">
      <c r="B308" s="35"/>
      <c r="C308" s="36"/>
      <c r="D308" s="37" t="s">
        <v>73</v>
      </c>
      <c r="E308" s="37"/>
      <c r="F308" s="37"/>
      <c r="G308" s="37"/>
      <c r="H308" s="37"/>
      <c r="I308" s="37"/>
      <c r="J308" s="37"/>
      <c r="K308" s="37"/>
      <c r="L308" s="38"/>
      <c r="N308" s="39"/>
      <c r="O308" s="36"/>
      <c r="P308" s="36"/>
      <c r="Q308" s="40">
        <f>Q309</f>
        <v>0</v>
      </c>
      <c r="R308" s="36"/>
      <c r="S308" s="40">
        <f>S309</f>
        <v>0</v>
      </c>
      <c r="T308" s="36"/>
      <c r="U308" s="41">
        <f>U309</f>
        <v>0</v>
      </c>
      <c r="AL308" s="42" t="s">
        <v>111</v>
      </c>
      <c r="AN308" s="43" t="s">
        <v>18</v>
      </c>
      <c r="AO308" s="43" t="s">
        <v>19</v>
      </c>
      <c r="AS308" s="42" t="s">
        <v>87</v>
      </c>
      <c r="BE308" s="44" t="e">
        <f>BE309</f>
        <v>#REF!</v>
      </c>
    </row>
    <row r="309" spans="2:59" s="1" customFormat="1" ht="44.25" customHeight="1" x14ac:dyDescent="0.3">
      <c r="B309" s="46"/>
      <c r="C309" s="47" t="s">
        <v>549</v>
      </c>
      <c r="D309" s="47" t="s">
        <v>88</v>
      </c>
      <c r="E309" s="48" t="s">
        <v>888</v>
      </c>
      <c r="F309" s="97" t="s">
        <v>889</v>
      </c>
      <c r="G309" s="97"/>
      <c r="H309" s="97"/>
      <c r="I309" s="97"/>
      <c r="J309" s="49" t="s">
        <v>578</v>
      </c>
      <c r="K309" s="50">
        <v>1</v>
      </c>
      <c r="L309" s="51"/>
      <c r="N309" s="52" t="s">
        <v>0</v>
      </c>
      <c r="O309" s="92" t="s">
        <v>16</v>
      </c>
      <c r="P309" s="93">
        <v>0</v>
      </c>
      <c r="Q309" s="93">
        <f>P309*K309</f>
        <v>0</v>
      </c>
      <c r="R309" s="93">
        <v>0</v>
      </c>
      <c r="S309" s="93">
        <f>R309*K309</f>
        <v>0</v>
      </c>
      <c r="T309" s="93">
        <v>0</v>
      </c>
      <c r="U309" s="94">
        <f>T309*K309</f>
        <v>0</v>
      </c>
      <c r="AL309" s="8" t="s">
        <v>92</v>
      </c>
      <c r="AN309" s="8" t="s">
        <v>88</v>
      </c>
      <c r="AO309" s="8" t="s">
        <v>5</v>
      </c>
      <c r="AS309" s="8" t="s">
        <v>87</v>
      </c>
      <c r="AY309" s="55" t="e">
        <f>IF(O309="základní",#REF!,0)</f>
        <v>#REF!</v>
      </c>
      <c r="AZ309" s="55">
        <f>IF(O309="snížená",#REF!,0)</f>
        <v>0</v>
      </c>
      <c r="BA309" s="55">
        <f>IF(O309="zákl. přenesená",#REF!,0)</f>
        <v>0</v>
      </c>
      <c r="BB309" s="55">
        <f>IF(O309="sníž. přenesená",#REF!,0)</f>
        <v>0</v>
      </c>
      <c r="BC309" s="55">
        <f>IF(O309="nulová",#REF!,0)</f>
        <v>0</v>
      </c>
      <c r="BD309" s="8" t="s">
        <v>5</v>
      </c>
      <c r="BE309" s="55" t="e">
        <f>ROUND(#REF!*K309,2)</f>
        <v>#REF!</v>
      </c>
      <c r="BF309" s="8" t="s">
        <v>92</v>
      </c>
      <c r="BG309" s="8" t="s">
        <v>890</v>
      </c>
    </row>
    <row r="310" spans="2:59" s="1" customFormat="1" ht="6.95" customHeight="1" x14ac:dyDescent="0.3">
      <c r="B310" s="16"/>
      <c r="C310" s="17"/>
      <c r="D310" s="17"/>
      <c r="E310" s="17"/>
      <c r="F310" s="17"/>
      <c r="G310" s="17"/>
      <c r="H310" s="17"/>
      <c r="I310" s="17"/>
      <c r="J310" s="17"/>
      <c r="K310" s="17"/>
      <c r="L310" s="18"/>
    </row>
  </sheetData>
  <mergeCells count="286">
    <mergeCell ref="C3:K3"/>
    <mergeCell ref="F5:K5"/>
    <mergeCell ref="F6:K6"/>
    <mergeCell ref="F13:I13"/>
    <mergeCell ref="F17:I17"/>
    <mergeCell ref="F18:I18"/>
    <mergeCell ref="F19:I19"/>
    <mergeCell ref="F20:I20"/>
    <mergeCell ref="F22:I22"/>
    <mergeCell ref="F23:I23"/>
    <mergeCell ref="F24:I24"/>
    <mergeCell ref="F25:I25"/>
    <mergeCell ref="F26:I26"/>
    <mergeCell ref="F27:I27"/>
    <mergeCell ref="F28:I28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F41:I41"/>
    <mergeCell ref="F42:I42"/>
    <mergeCell ref="F43:I43"/>
    <mergeCell ref="F44:I44"/>
    <mergeCell ref="F45:I45"/>
    <mergeCell ref="F46:I46"/>
    <mergeCell ref="F47:I47"/>
    <mergeCell ref="F48:I48"/>
    <mergeCell ref="F49:I49"/>
    <mergeCell ref="F50:I50"/>
    <mergeCell ref="F51:I51"/>
    <mergeCell ref="F52:I52"/>
    <mergeCell ref="F53:I53"/>
    <mergeCell ref="F54:I54"/>
    <mergeCell ref="F55:I55"/>
    <mergeCell ref="F56:I56"/>
    <mergeCell ref="F57:I57"/>
    <mergeCell ref="F58:I58"/>
    <mergeCell ref="F59:I59"/>
    <mergeCell ref="F60:I60"/>
    <mergeCell ref="F61:I61"/>
    <mergeCell ref="F62:I62"/>
    <mergeCell ref="F63:I63"/>
    <mergeCell ref="F64:I64"/>
    <mergeCell ref="F65:I65"/>
    <mergeCell ref="F66:I66"/>
    <mergeCell ref="F67:I67"/>
    <mergeCell ref="F68:I68"/>
    <mergeCell ref="F69:I69"/>
    <mergeCell ref="F70:I70"/>
    <mergeCell ref="F71:I71"/>
    <mergeCell ref="F72:I72"/>
    <mergeCell ref="F73:I73"/>
    <mergeCell ref="F74:I74"/>
    <mergeCell ref="F75:I75"/>
    <mergeCell ref="F76:I76"/>
    <mergeCell ref="F77:I77"/>
    <mergeCell ref="F78:I78"/>
    <mergeCell ref="F80:I80"/>
    <mergeCell ref="F81:I81"/>
    <mergeCell ref="F82:I82"/>
    <mergeCell ref="F83:I83"/>
    <mergeCell ref="F84:I84"/>
    <mergeCell ref="F85:I85"/>
    <mergeCell ref="F86:I86"/>
    <mergeCell ref="F87:I87"/>
    <mergeCell ref="F88:I88"/>
    <mergeCell ref="F89:I89"/>
    <mergeCell ref="F90:I90"/>
    <mergeCell ref="F91:I91"/>
    <mergeCell ref="F92:I92"/>
    <mergeCell ref="F93:I93"/>
    <mergeCell ref="F94:I94"/>
    <mergeCell ref="F95:I95"/>
    <mergeCell ref="F96:I96"/>
    <mergeCell ref="F97:I97"/>
    <mergeCell ref="F98:I98"/>
    <mergeCell ref="F99:I99"/>
    <mergeCell ref="F100:I100"/>
    <mergeCell ref="F101:I101"/>
    <mergeCell ref="F102:I102"/>
    <mergeCell ref="F103:I103"/>
    <mergeCell ref="F104:I104"/>
    <mergeCell ref="F105:I105"/>
    <mergeCell ref="F106:I106"/>
    <mergeCell ref="F107:I107"/>
    <mergeCell ref="F108:I108"/>
    <mergeCell ref="F109:I109"/>
    <mergeCell ref="F110:I110"/>
    <mergeCell ref="F111:I111"/>
    <mergeCell ref="F112:I112"/>
    <mergeCell ref="F113:I113"/>
    <mergeCell ref="F114:I114"/>
    <mergeCell ref="F115:I115"/>
    <mergeCell ref="F116:I116"/>
    <mergeCell ref="F117:I117"/>
    <mergeCell ref="F118:I118"/>
    <mergeCell ref="F119:I119"/>
    <mergeCell ref="F120:I120"/>
    <mergeCell ref="F121:I121"/>
    <mergeCell ref="F122:I122"/>
    <mergeCell ref="F123:I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90:I190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305:I305"/>
    <mergeCell ref="F306:I306"/>
    <mergeCell ref="F307:I307"/>
    <mergeCell ref="F296:I296"/>
    <mergeCell ref="F297:I297"/>
    <mergeCell ref="F298:I298"/>
    <mergeCell ref="F299:I299"/>
    <mergeCell ref="F300:I300"/>
    <mergeCell ref="F309:I309"/>
    <mergeCell ref="F301:I301"/>
    <mergeCell ref="F302:I302"/>
    <mergeCell ref="F303:I303"/>
    <mergeCell ref="F304:I304"/>
  </mergeCells>
  <pageMargins left="0.59055118110236227" right="0.59055118110236227" top="0.51181102362204722" bottom="0.47244094488188981" header="0" footer="0"/>
  <pageSetup paperSize="9" fitToHeight="10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39"/>
  <sheetViews>
    <sheetView showGridLines="0" view="pageBreakPreview" topLeftCell="E1" zoomScale="70" zoomScaleNormal="100" zoomScaleSheetLayoutView="70" workbookViewId="0">
      <selection activeCell="C3" sqref="C3:K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1.1640625" customWidth="1"/>
    <col min="7" max="7" width="28.332031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.6640625" customWidth="1"/>
    <col min="13" max="13" width="8.1640625" customWidth="1"/>
    <col min="14" max="14" width="29.6640625" hidden="1" customWidth="1"/>
    <col min="15" max="15" width="16.33203125" hidden="1" customWidth="1"/>
    <col min="16" max="16" width="12.33203125" hidden="1" customWidth="1"/>
    <col min="17" max="17" width="16.33203125" hidden="1" customWidth="1"/>
    <col min="18" max="18" width="12.1640625" hidden="1" customWidth="1"/>
    <col min="19" max="19" width="15" hidden="1" customWidth="1"/>
    <col min="20" max="20" width="11" hidden="1" customWidth="1"/>
    <col min="21" max="21" width="15" hidden="1" customWidth="1"/>
    <col min="22" max="22" width="16.33203125" hidden="1" customWidth="1"/>
    <col min="23" max="23" width="11" customWidth="1"/>
    <col min="24" max="24" width="15" customWidth="1"/>
    <col min="25" max="25" width="16.33203125" customWidth="1"/>
    <col min="38" max="59" width="9.33203125" hidden="1"/>
  </cols>
  <sheetData>
    <row r="2" spans="2:57" s="1" customFormat="1" ht="6.95" customHeight="1" x14ac:dyDescent="0.3">
      <c r="B2" s="19"/>
      <c r="C2" s="20"/>
      <c r="D2" s="20"/>
      <c r="E2" s="20"/>
      <c r="F2" s="20"/>
      <c r="G2" s="20"/>
      <c r="H2" s="20"/>
      <c r="I2" s="20"/>
      <c r="J2" s="20"/>
      <c r="K2" s="20"/>
      <c r="L2" s="21"/>
    </row>
    <row r="3" spans="2:57" s="1" customFormat="1" ht="36.950000000000003" customHeight="1" x14ac:dyDescent="0.3">
      <c r="B3" s="11"/>
      <c r="C3" s="95" t="s">
        <v>74</v>
      </c>
      <c r="D3" s="111"/>
      <c r="E3" s="111"/>
      <c r="F3" s="111"/>
      <c r="G3" s="111"/>
      <c r="H3" s="111"/>
      <c r="I3" s="111"/>
      <c r="J3" s="111"/>
      <c r="K3" s="111"/>
      <c r="L3" s="13"/>
    </row>
    <row r="4" spans="2:57" s="1" customFormat="1" ht="6.95" customHeight="1" x14ac:dyDescent="0.3">
      <c r="B4" s="11"/>
      <c r="C4" s="12"/>
      <c r="D4" s="12"/>
      <c r="E4" s="12"/>
      <c r="F4" s="12"/>
      <c r="G4" s="12"/>
      <c r="H4" s="12"/>
      <c r="I4" s="12"/>
      <c r="J4" s="12"/>
      <c r="K4" s="12"/>
      <c r="L4" s="13"/>
    </row>
    <row r="5" spans="2:57" s="1" customFormat="1" ht="30" customHeight="1" x14ac:dyDescent="0.3">
      <c r="B5" s="11"/>
      <c r="C5" s="10" t="s">
        <v>3</v>
      </c>
      <c r="D5" s="12"/>
      <c r="E5" s="12"/>
      <c r="F5" s="112" t="s">
        <v>4</v>
      </c>
      <c r="G5" s="113"/>
      <c r="H5" s="113"/>
      <c r="I5" s="113"/>
      <c r="J5" s="113"/>
      <c r="K5" s="113"/>
      <c r="L5" s="13"/>
    </row>
    <row r="6" spans="2:57" s="1" customFormat="1" ht="36.950000000000003" customHeight="1" x14ac:dyDescent="0.3">
      <c r="B6" s="11"/>
      <c r="C6" s="22" t="s">
        <v>30</v>
      </c>
      <c r="D6" s="12"/>
      <c r="E6" s="12"/>
      <c r="F6" s="96" t="s">
        <v>20</v>
      </c>
      <c r="G6" s="111"/>
      <c r="H6" s="111"/>
      <c r="I6" s="111"/>
      <c r="J6" s="111"/>
      <c r="K6" s="111"/>
      <c r="L6" s="13"/>
    </row>
    <row r="7" spans="2:57" s="1" customFormat="1" ht="6.95" customHeight="1" x14ac:dyDescent="0.3">
      <c r="B7" s="11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2:57" s="1" customFormat="1" ht="18" customHeight="1" x14ac:dyDescent="0.3">
      <c r="B8" s="11"/>
      <c r="C8" s="10" t="s">
        <v>6</v>
      </c>
      <c r="D8" s="12"/>
      <c r="E8" s="12"/>
      <c r="F8" s="9" t="s">
        <v>7</v>
      </c>
      <c r="G8" s="12"/>
      <c r="H8" s="12"/>
      <c r="I8" s="12"/>
      <c r="J8" s="12"/>
      <c r="K8" s="10" t="s">
        <v>8</v>
      </c>
      <c r="L8" s="13"/>
    </row>
    <row r="9" spans="2:57" s="1" customFormat="1" ht="6.95" customHeight="1" x14ac:dyDescent="0.3">
      <c r="B9" s="11"/>
      <c r="C9" s="12"/>
      <c r="D9" s="12"/>
      <c r="E9" s="12"/>
      <c r="F9" s="12"/>
      <c r="G9" s="12"/>
      <c r="H9" s="12"/>
      <c r="I9" s="12"/>
      <c r="J9" s="12"/>
      <c r="K9" s="12"/>
      <c r="L9" s="13"/>
    </row>
    <row r="10" spans="2:57" s="1" customFormat="1" ht="15" x14ac:dyDescent="0.3">
      <c r="B10" s="11"/>
      <c r="C10" s="10" t="s">
        <v>10</v>
      </c>
      <c r="D10" s="12"/>
      <c r="E10" s="12"/>
      <c r="F10" s="9" t="s">
        <v>7</v>
      </c>
      <c r="G10" s="12"/>
      <c r="H10" s="12"/>
      <c r="I10" s="12"/>
      <c r="J10" s="12"/>
      <c r="K10" s="10" t="s">
        <v>12</v>
      </c>
      <c r="L10" s="13"/>
    </row>
    <row r="11" spans="2:57" s="1" customFormat="1" ht="14.45" customHeight="1" x14ac:dyDescent="0.3">
      <c r="B11" s="11"/>
      <c r="C11" s="10" t="s">
        <v>11</v>
      </c>
      <c r="D11" s="12"/>
      <c r="E11" s="12"/>
      <c r="F11" s="9" t="s">
        <v>7</v>
      </c>
      <c r="G11" s="12"/>
      <c r="H11" s="12"/>
      <c r="I11" s="12"/>
      <c r="J11" s="12"/>
      <c r="K11" s="10" t="s">
        <v>14</v>
      </c>
      <c r="L11" s="13"/>
    </row>
    <row r="12" spans="2:57" s="1" customFormat="1" ht="10.35" customHeight="1" x14ac:dyDescent="0.3"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3"/>
    </row>
    <row r="13" spans="2:57" s="2" customFormat="1" ht="29.25" customHeight="1" x14ac:dyDescent="0.3">
      <c r="B13" s="28"/>
      <c r="C13" s="29" t="s">
        <v>75</v>
      </c>
      <c r="D13" s="30" t="s">
        <v>76</v>
      </c>
      <c r="E13" s="30" t="s">
        <v>17</v>
      </c>
      <c r="F13" s="114" t="s">
        <v>77</v>
      </c>
      <c r="G13" s="114"/>
      <c r="H13" s="114"/>
      <c r="I13" s="114"/>
      <c r="J13" s="30" t="s">
        <v>78</v>
      </c>
      <c r="K13" s="30" t="s">
        <v>79</v>
      </c>
      <c r="L13" s="31"/>
      <c r="N13" s="23" t="s">
        <v>80</v>
      </c>
      <c r="O13" s="24" t="s">
        <v>15</v>
      </c>
      <c r="P13" s="24" t="s">
        <v>81</v>
      </c>
      <c r="Q13" s="24" t="s">
        <v>82</v>
      </c>
      <c r="R13" s="24" t="s">
        <v>83</v>
      </c>
      <c r="S13" s="24" t="s">
        <v>84</v>
      </c>
      <c r="T13" s="24" t="s">
        <v>85</v>
      </c>
      <c r="U13" s="25" t="s">
        <v>86</v>
      </c>
    </row>
    <row r="14" spans="2:57" s="1" customFormat="1" ht="29.25" customHeight="1" x14ac:dyDescent="0.3">
      <c r="B14" s="11"/>
      <c r="C14" s="27" t="s">
        <v>52</v>
      </c>
      <c r="D14" s="12"/>
      <c r="E14" s="12"/>
      <c r="F14" s="12"/>
      <c r="G14" s="12"/>
      <c r="H14" s="12"/>
      <c r="I14" s="12"/>
      <c r="J14" s="12"/>
      <c r="K14" s="12"/>
      <c r="L14" s="13"/>
      <c r="N14" s="26"/>
      <c r="O14" s="15"/>
      <c r="P14" s="15"/>
      <c r="Q14" s="32">
        <f>Q15+Q704+Q1037</f>
        <v>5154.722272</v>
      </c>
      <c r="R14" s="15"/>
      <c r="S14" s="32">
        <f>S15+S704+S1037</f>
        <v>82.392690189999996</v>
      </c>
      <c r="T14" s="15"/>
      <c r="U14" s="33">
        <f>U15+U704+U1037</f>
        <v>0</v>
      </c>
      <c r="AN14" s="8" t="s">
        <v>18</v>
      </c>
      <c r="AO14" s="8" t="s">
        <v>56</v>
      </c>
      <c r="BE14" s="34" t="e">
        <f>BE15+BE704+BE1037</f>
        <v>#REF!</v>
      </c>
    </row>
    <row r="15" spans="2:57" s="3" customFormat="1" ht="37.35" customHeight="1" x14ac:dyDescent="0.35">
      <c r="B15" s="35"/>
      <c r="C15" s="36"/>
      <c r="D15" s="37" t="s">
        <v>57</v>
      </c>
      <c r="E15" s="37"/>
      <c r="F15" s="37"/>
      <c r="G15" s="37"/>
      <c r="H15" s="37"/>
      <c r="I15" s="37"/>
      <c r="J15" s="37"/>
      <c r="K15" s="37"/>
      <c r="L15" s="38"/>
      <c r="N15" s="39"/>
      <c r="O15" s="36"/>
      <c r="P15" s="36"/>
      <c r="Q15" s="40">
        <f>Q16+Q53+Q64+Q639+Q702</f>
        <v>3675.235709</v>
      </c>
      <c r="R15" s="36"/>
      <c r="S15" s="40">
        <f>S16+S53+S64+S639+S702</f>
        <v>39.701177139999999</v>
      </c>
      <c r="T15" s="36"/>
      <c r="U15" s="41">
        <f>U16+U53+U64+U639+U702</f>
        <v>0</v>
      </c>
      <c r="AL15" s="42" t="s">
        <v>5</v>
      </c>
      <c r="AN15" s="43" t="s">
        <v>18</v>
      </c>
      <c r="AO15" s="43" t="s">
        <v>19</v>
      </c>
      <c r="AS15" s="42" t="s">
        <v>87</v>
      </c>
      <c r="BE15" s="44" t="e">
        <f>BE16+BE53+BE64+BE639+BE702</f>
        <v>#REF!</v>
      </c>
    </row>
    <row r="16" spans="2:57" s="3" customFormat="1" ht="19.899999999999999" customHeight="1" x14ac:dyDescent="0.3">
      <c r="B16" s="35"/>
      <c r="C16" s="36"/>
      <c r="D16" s="45" t="s">
        <v>58</v>
      </c>
      <c r="E16" s="45"/>
      <c r="F16" s="45"/>
      <c r="G16" s="45"/>
      <c r="H16" s="45"/>
      <c r="I16" s="45"/>
      <c r="J16" s="45"/>
      <c r="K16" s="45"/>
      <c r="L16" s="38"/>
      <c r="N16" s="39"/>
      <c r="O16" s="36"/>
      <c r="P16" s="36"/>
      <c r="Q16" s="40">
        <f>SUM(Q17:Q52)</f>
        <v>90.144571999999982</v>
      </c>
      <c r="R16" s="36"/>
      <c r="S16" s="40">
        <f>SUM(S17:S52)</f>
        <v>0</v>
      </c>
      <c r="T16" s="36"/>
      <c r="U16" s="41">
        <f>SUM(U17:U52)</f>
        <v>0</v>
      </c>
      <c r="AL16" s="42" t="s">
        <v>5</v>
      </c>
      <c r="AN16" s="43" t="s">
        <v>18</v>
      </c>
      <c r="AO16" s="43" t="s">
        <v>5</v>
      </c>
      <c r="AS16" s="42" t="s">
        <v>87</v>
      </c>
      <c r="BE16" s="44" t="e">
        <f>SUM(BE17:BE52)</f>
        <v>#REF!</v>
      </c>
    </row>
    <row r="17" spans="2:59" s="1" customFormat="1" ht="31.5" customHeight="1" x14ac:dyDescent="0.3">
      <c r="B17" s="46"/>
      <c r="C17" s="47" t="s">
        <v>5</v>
      </c>
      <c r="D17" s="47" t="s">
        <v>88</v>
      </c>
      <c r="E17" s="48" t="s">
        <v>97</v>
      </c>
      <c r="F17" s="97" t="s">
        <v>98</v>
      </c>
      <c r="G17" s="97"/>
      <c r="H17" s="97"/>
      <c r="I17" s="97"/>
      <c r="J17" s="49" t="s">
        <v>99</v>
      </c>
      <c r="K17" s="50">
        <v>30.608000000000001</v>
      </c>
      <c r="L17" s="51"/>
      <c r="N17" s="52" t="s">
        <v>0</v>
      </c>
      <c r="O17" s="14" t="s">
        <v>16</v>
      </c>
      <c r="P17" s="53">
        <v>2.3199999999999998</v>
      </c>
      <c r="Q17" s="53">
        <f>P17*K17</f>
        <v>71.010559999999998</v>
      </c>
      <c r="R17" s="53">
        <v>0</v>
      </c>
      <c r="S17" s="53">
        <f>R17*K17</f>
        <v>0</v>
      </c>
      <c r="T17" s="53">
        <v>0</v>
      </c>
      <c r="U17" s="54">
        <f>T17*K17</f>
        <v>0</v>
      </c>
      <c r="AL17" s="8" t="s">
        <v>92</v>
      </c>
      <c r="AN17" s="8" t="s">
        <v>88</v>
      </c>
      <c r="AO17" s="8" t="s">
        <v>25</v>
      </c>
      <c r="AS17" s="8" t="s">
        <v>87</v>
      </c>
      <c r="AY17" s="55" t="e">
        <f>IF(O17="základní",#REF!,0)</f>
        <v>#REF!</v>
      </c>
      <c r="AZ17" s="55">
        <f>IF(O17="snížená",#REF!,0)</f>
        <v>0</v>
      </c>
      <c r="BA17" s="55">
        <f>IF(O17="zákl. přenesená",#REF!,0)</f>
        <v>0</v>
      </c>
      <c r="BB17" s="55">
        <f>IF(O17="sníž. přenesená",#REF!,0)</f>
        <v>0</v>
      </c>
      <c r="BC17" s="55">
        <f>IF(O17="nulová",#REF!,0)</f>
        <v>0</v>
      </c>
      <c r="BD17" s="8" t="s">
        <v>5</v>
      </c>
      <c r="BE17" s="55" t="e">
        <f>ROUND(#REF!*K17,2)</f>
        <v>#REF!</v>
      </c>
      <c r="BF17" s="8" t="s">
        <v>92</v>
      </c>
      <c r="BG17" s="8" t="s">
        <v>100</v>
      </c>
    </row>
    <row r="18" spans="2:59" s="4" customFormat="1" ht="22.5" customHeight="1" x14ac:dyDescent="0.3">
      <c r="B18" s="56"/>
      <c r="C18" s="57"/>
      <c r="D18" s="57"/>
      <c r="E18" s="58" t="s">
        <v>0</v>
      </c>
      <c r="F18" s="98" t="s">
        <v>101</v>
      </c>
      <c r="G18" s="99"/>
      <c r="H18" s="99"/>
      <c r="I18" s="99"/>
      <c r="J18" s="57"/>
      <c r="K18" s="59">
        <v>20.239999999999998</v>
      </c>
      <c r="L18" s="60"/>
      <c r="N18" s="61"/>
      <c r="O18" s="57"/>
      <c r="P18" s="57"/>
      <c r="Q18" s="57"/>
      <c r="R18" s="57"/>
      <c r="S18" s="57"/>
      <c r="T18" s="57"/>
      <c r="U18" s="62"/>
      <c r="AN18" s="63" t="s">
        <v>95</v>
      </c>
      <c r="AO18" s="63" t="s">
        <v>25</v>
      </c>
      <c r="AP18" s="4" t="s">
        <v>25</v>
      </c>
      <c r="AQ18" s="4" t="s">
        <v>13</v>
      </c>
      <c r="AR18" s="4" t="s">
        <v>19</v>
      </c>
      <c r="AS18" s="63" t="s">
        <v>87</v>
      </c>
    </row>
    <row r="19" spans="2:59" s="4" customFormat="1" ht="22.5" customHeight="1" x14ac:dyDescent="0.3">
      <c r="B19" s="56"/>
      <c r="C19" s="57"/>
      <c r="D19" s="57"/>
      <c r="E19" s="58" t="s">
        <v>0</v>
      </c>
      <c r="F19" s="100" t="s">
        <v>102</v>
      </c>
      <c r="G19" s="101"/>
      <c r="H19" s="101"/>
      <c r="I19" s="101"/>
      <c r="J19" s="57"/>
      <c r="K19" s="59">
        <v>10.368</v>
      </c>
      <c r="L19" s="60"/>
      <c r="N19" s="61"/>
      <c r="O19" s="57"/>
      <c r="P19" s="57"/>
      <c r="Q19" s="57"/>
      <c r="R19" s="57"/>
      <c r="S19" s="57"/>
      <c r="T19" s="57"/>
      <c r="U19" s="62"/>
      <c r="AN19" s="63" t="s">
        <v>95</v>
      </c>
      <c r="AO19" s="63" t="s">
        <v>25</v>
      </c>
      <c r="AP19" s="4" t="s">
        <v>25</v>
      </c>
      <c r="AQ19" s="4" t="s">
        <v>13</v>
      </c>
      <c r="AR19" s="4" t="s">
        <v>19</v>
      </c>
      <c r="AS19" s="63" t="s">
        <v>87</v>
      </c>
    </row>
    <row r="20" spans="2:59" s="4" customFormat="1" ht="22.5" customHeight="1" x14ac:dyDescent="0.3">
      <c r="B20" s="56"/>
      <c r="C20" s="57"/>
      <c r="D20" s="57"/>
      <c r="E20" s="58" t="s">
        <v>0</v>
      </c>
      <c r="F20" s="100" t="s">
        <v>0</v>
      </c>
      <c r="G20" s="101"/>
      <c r="H20" s="101"/>
      <c r="I20" s="101"/>
      <c r="J20" s="57"/>
      <c r="K20" s="59">
        <v>0</v>
      </c>
      <c r="L20" s="60"/>
      <c r="N20" s="61"/>
      <c r="O20" s="57"/>
      <c r="P20" s="57"/>
      <c r="Q20" s="57"/>
      <c r="R20" s="57"/>
      <c r="S20" s="57"/>
      <c r="T20" s="57"/>
      <c r="U20" s="62"/>
      <c r="AN20" s="63" t="s">
        <v>95</v>
      </c>
      <c r="AO20" s="63" t="s">
        <v>25</v>
      </c>
      <c r="AP20" s="4" t="s">
        <v>25</v>
      </c>
      <c r="AQ20" s="4" t="s">
        <v>13</v>
      </c>
      <c r="AR20" s="4" t="s">
        <v>19</v>
      </c>
      <c r="AS20" s="63" t="s">
        <v>87</v>
      </c>
    </row>
    <row r="21" spans="2:59" s="5" customFormat="1" ht="22.5" customHeight="1" x14ac:dyDescent="0.3">
      <c r="B21" s="64"/>
      <c r="C21" s="65"/>
      <c r="D21" s="65"/>
      <c r="E21" s="66" t="s">
        <v>47</v>
      </c>
      <c r="F21" s="102" t="s">
        <v>96</v>
      </c>
      <c r="G21" s="103"/>
      <c r="H21" s="103"/>
      <c r="I21" s="103"/>
      <c r="J21" s="65"/>
      <c r="K21" s="67">
        <v>30.608000000000001</v>
      </c>
      <c r="L21" s="68"/>
      <c r="N21" s="69"/>
      <c r="O21" s="65"/>
      <c r="P21" s="65"/>
      <c r="Q21" s="65"/>
      <c r="R21" s="65"/>
      <c r="S21" s="65"/>
      <c r="T21" s="65"/>
      <c r="U21" s="70"/>
      <c r="AN21" s="71" t="s">
        <v>95</v>
      </c>
      <c r="AO21" s="71" t="s">
        <v>25</v>
      </c>
      <c r="AP21" s="5" t="s">
        <v>92</v>
      </c>
      <c r="AQ21" s="5" t="s">
        <v>13</v>
      </c>
      <c r="AR21" s="5" t="s">
        <v>5</v>
      </c>
      <c r="AS21" s="71" t="s">
        <v>87</v>
      </c>
    </row>
    <row r="22" spans="2:59" s="1" customFormat="1" ht="31.5" customHeight="1" x14ac:dyDescent="0.3">
      <c r="B22" s="46"/>
      <c r="C22" s="47" t="s">
        <v>25</v>
      </c>
      <c r="D22" s="47" t="s">
        <v>88</v>
      </c>
      <c r="E22" s="48" t="s">
        <v>104</v>
      </c>
      <c r="F22" s="97" t="s">
        <v>105</v>
      </c>
      <c r="G22" s="97"/>
      <c r="H22" s="97"/>
      <c r="I22" s="97"/>
      <c r="J22" s="49" t="s">
        <v>99</v>
      </c>
      <c r="K22" s="50">
        <v>22.895</v>
      </c>
      <c r="L22" s="51"/>
      <c r="N22" s="52" t="s">
        <v>0</v>
      </c>
      <c r="O22" s="14" t="s">
        <v>16</v>
      </c>
      <c r="P22" s="53">
        <v>8.3000000000000004E-2</v>
      </c>
      <c r="Q22" s="53">
        <f>P22*K22</f>
        <v>1.900285</v>
      </c>
      <c r="R22" s="53">
        <v>0</v>
      </c>
      <c r="S22" s="53">
        <f>R22*K22</f>
        <v>0</v>
      </c>
      <c r="T22" s="53">
        <v>0</v>
      </c>
      <c r="U22" s="54">
        <f>T22*K22</f>
        <v>0</v>
      </c>
      <c r="AL22" s="8" t="s">
        <v>92</v>
      </c>
      <c r="AN22" s="8" t="s">
        <v>88</v>
      </c>
      <c r="AO22" s="8" t="s">
        <v>25</v>
      </c>
      <c r="AS22" s="8" t="s">
        <v>87</v>
      </c>
      <c r="AY22" s="55" t="e">
        <f>IF(O22="základní",#REF!,0)</f>
        <v>#REF!</v>
      </c>
      <c r="AZ22" s="55">
        <f>IF(O22="snížená",#REF!,0)</f>
        <v>0</v>
      </c>
      <c r="BA22" s="55">
        <f>IF(O22="zákl. přenesená",#REF!,0)</f>
        <v>0</v>
      </c>
      <c r="BB22" s="55">
        <f>IF(O22="sníž. přenesená",#REF!,0)</f>
        <v>0</v>
      </c>
      <c r="BC22" s="55">
        <f>IF(O22="nulová",#REF!,0)</f>
        <v>0</v>
      </c>
      <c r="BD22" s="8" t="s">
        <v>5</v>
      </c>
      <c r="BE22" s="55" t="e">
        <f>ROUND(#REF!*K22,2)</f>
        <v>#REF!</v>
      </c>
      <c r="BF22" s="8" t="s">
        <v>92</v>
      </c>
      <c r="BG22" s="8" t="s">
        <v>106</v>
      </c>
    </row>
    <row r="23" spans="2:59" s="4" customFormat="1" ht="22.5" customHeight="1" x14ac:dyDescent="0.3">
      <c r="B23" s="56"/>
      <c r="C23" s="57"/>
      <c r="D23" s="57"/>
      <c r="E23" s="58" t="s">
        <v>0</v>
      </c>
      <c r="F23" s="98" t="s">
        <v>107</v>
      </c>
      <c r="G23" s="99"/>
      <c r="H23" s="99"/>
      <c r="I23" s="99"/>
      <c r="J23" s="57"/>
      <c r="K23" s="59">
        <v>22.895</v>
      </c>
      <c r="L23" s="60"/>
      <c r="N23" s="61"/>
      <c r="O23" s="57"/>
      <c r="P23" s="57"/>
      <c r="Q23" s="57"/>
      <c r="R23" s="57"/>
      <c r="S23" s="57"/>
      <c r="T23" s="57"/>
      <c r="U23" s="62"/>
      <c r="AN23" s="63" t="s">
        <v>95</v>
      </c>
      <c r="AO23" s="63" t="s">
        <v>25</v>
      </c>
      <c r="AP23" s="4" t="s">
        <v>25</v>
      </c>
      <c r="AQ23" s="4" t="s">
        <v>13</v>
      </c>
      <c r="AR23" s="4" t="s">
        <v>19</v>
      </c>
      <c r="AS23" s="63" t="s">
        <v>87</v>
      </c>
    </row>
    <row r="24" spans="2:59" s="4" customFormat="1" ht="22.5" customHeight="1" x14ac:dyDescent="0.3">
      <c r="B24" s="56"/>
      <c r="C24" s="57"/>
      <c r="D24" s="57"/>
      <c r="E24" s="58" t="s">
        <v>0</v>
      </c>
      <c r="F24" s="100" t="s">
        <v>0</v>
      </c>
      <c r="G24" s="101"/>
      <c r="H24" s="101"/>
      <c r="I24" s="101"/>
      <c r="J24" s="57"/>
      <c r="K24" s="59">
        <v>0</v>
      </c>
      <c r="L24" s="60"/>
      <c r="N24" s="61"/>
      <c r="O24" s="57"/>
      <c r="P24" s="57"/>
      <c r="Q24" s="57"/>
      <c r="R24" s="57"/>
      <c r="S24" s="57"/>
      <c r="T24" s="57"/>
      <c r="U24" s="62"/>
      <c r="AN24" s="63" t="s">
        <v>95</v>
      </c>
      <c r="AO24" s="63" t="s">
        <v>25</v>
      </c>
      <c r="AP24" s="4" t="s">
        <v>25</v>
      </c>
      <c r="AQ24" s="4" t="s">
        <v>13</v>
      </c>
      <c r="AR24" s="4" t="s">
        <v>19</v>
      </c>
      <c r="AS24" s="63" t="s">
        <v>87</v>
      </c>
    </row>
    <row r="25" spans="2:59" s="5" customFormat="1" ht="22.5" customHeight="1" x14ac:dyDescent="0.3">
      <c r="B25" s="64"/>
      <c r="C25" s="65"/>
      <c r="D25" s="65"/>
      <c r="E25" s="66" t="s">
        <v>0</v>
      </c>
      <c r="F25" s="102" t="s">
        <v>96</v>
      </c>
      <c r="G25" s="103"/>
      <c r="H25" s="103"/>
      <c r="I25" s="103"/>
      <c r="J25" s="65"/>
      <c r="K25" s="67">
        <v>22.895</v>
      </c>
      <c r="L25" s="68"/>
      <c r="N25" s="69"/>
      <c r="O25" s="65"/>
      <c r="P25" s="65"/>
      <c r="Q25" s="65"/>
      <c r="R25" s="65"/>
      <c r="S25" s="65"/>
      <c r="T25" s="65"/>
      <c r="U25" s="70"/>
      <c r="AN25" s="71" t="s">
        <v>95</v>
      </c>
      <c r="AO25" s="71" t="s">
        <v>25</v>
      </c>
      <c r="AP25" s="5" t="s">
        <v>92</v>
      </c>
      <c r="AQ25" s="5" t="s">
        <v>13</v>
      </c>
      <c r="AR25" s="5" t="s">
        <v>5</v>
      </c>
      <c r="AS25" s="71" t="s">
        <v>87</v>
      </c>
    </row>
    <row r="26" spans="2:59" s="1" customFormat="1" ht="22.5" customHeight="1" x14ac:dyDescent="0.3">
      <c r="B26" s="46"/>
      <c r="C26" s="47" t="s">
        <v>103</v>
      </c>
      <c r="D26" s="47" t="s">
        <v>88</v>
      </c>
      <c r="E26" s="48" t="s">
        <v>108</v>
      </c>
      <c r="F26" s="97" t="s">
        <v>109</v>
      </c>
      <c r="G26" s="97"/>
      <c r="H26" s="97"/>
      <c r="I26" s="97"/>
      <c r="J26" s="49" t="s">
        <v>99</v>
      </c>
      <c r="K26" s="50">
        <v>22.895</v>
      </c>
      <c r="L26" s="51"/>
      <c r="N26" s="52" t="s">
        <v>0</v>
      </c>
      <c r="O26" s="14" t="s">
        <v>16</v>
      </c>
      <c r="P26" s="53">
        <v>0.65200000000000002</v>
      </c>
      <c r="Q26" s="53">
        <f>P26*K26</f>
        <v>14.92754</v>
      </c>
      <c r="R26" s="53">
        <v>0</v>
      </c>
      <c r="S26" s="53">
        <f>R26*K26</f>
        <v>0</v>
      </c>
      <c r="T26" s="53">
        <v>0</v>
      </c>
      <c r="U26" s="54">
        <f>T26*K26</f>
        <v>0</v>
      </c>
      <c r="AL26" s="8" t="s">
        <v>92</v>
      </c>
      <c r="AN26" s="8" t="s">
        <v>88</v>
      </c>
      <c r="AO26" s="8" t="s">
        <v>25</v>
      </c>
      <c r="AS26" s="8" t="s">
        <v>87</v>
      </c>
      <c r="AY26" s="55" t="e">
        <f>IF(O26="základní",#REF!,0)</f>
        <v>#REF!</v>
      </c>
      <c r="AZ26" s="55">
        <f>IF(O26="snížená",#REF!,0)</f>
        <v>0</v>
      </c>
      <c r="BA26" s="55">
        <f>IF(O26="zákl. přenesená",#REF!,0)</f>
        <v>0</v>
      </c>
      <c r="BB26" s="55">
        <f>IF(O26="sníž. přenesená",#REF!,0)</f>
        <v>0</v>
      </c>
      <c r="BC26" s="55">
        <f>IF(O26="nulová",#REF!,0)</f>
        <v>0</v>
      </c>
      <c r="BD26" s="8" t="s">
        <v>5</v>
      </c>
      <c r="BE26" s="55" t="e">
        <f>ROUND(#REF!*K26,2)</f>
        <v>#REF!</v>
      </c>
      <c r="BF26" s="8" t="s">
        <v>92</v>
      </c>
      <c r="BG26" s="8" t="s">
        <v>110</v>
      </c>
    </row>
    <row r="27" spans="2:59" s="4" customFormat="1" ht="22.5" customHeight="1" x14ac:dyDescent="0.3">
      <c r="B27" s="56"/>
      <c r="C27" s="57"/>
      <c r="D27" s="57"/>
      <c r="E27" s="58" t="s">
        <v>0</v>
      </c>
      <c r="F27" s="98" t="s">
        <v>107</v>
      </c>
      <c r="G27" s="99"/>
      <c r="H27" s="99"/>
      <c r="I27" s="99"/>
      <c r="J27" s="57"/>
      <c r="K27" s="59">
        <v>22.895</v>
      </c>
      <c r="L27" s="60"/>
      <c r="N27" s="61"/>
      <c r="O27" s="57"/>
      <c r="P27" s="57"/>
      <c r="Q27" s="57"/>
      <c r="R27" s="57"/>
      <c r="S27" s="57"/>
      <c r="T27" s="57"/>
      <c r="U27" s="62"/>
      <c r="AN27" s="63" t="s">
        <v>95</v>
      </c>
      <c r="AO27" s="63" t="s">
        <v>25</v>
      </c>
      <c r="AP27" s="4" t="s">
        <v>25</v>
      </c>
      <c r="AQ27" s="4" t="s">
        <v>13</v>
      </c>
      <c r="AR27" s="4" t="s">
        <v>19</v>
      </c>
      <c r="AS27" s="63" t="s">
        <v>87</v>
      </c>
    </row>
    <row r="28" spans="2:59" s="4" customFormat="1" ht="22.5" customHeight="1" x14ac:dyDescent="0.3">
      <c r="B28" s="56"/>
      <c r="C28" s="57"/>
      <c r="D28" s="57"/>
      <c r="E28" s="58" t="s">
        <v>0</v>
      </c>
      <c r="F28" s="100" t="s">
        <v>0</v>
      </c>
      <c r="G28" s="101"/>
      <c r="H28" s="101"/>
      <c r="I28" s="101"/>
      <c r="J28" s="57"/>
      <c r="K28" s="59">
        <v>0</v>
      </c>
      <c r="L28" s="60"/>
      <c r="N28" s="61"/>
      <c r="O28" s="57"/>
      <c r="P28" s="57"/>
      <c r="Q28" s="57"/>
      <c r="R28" s="57"/>
      <c r="S28" s="57"/>
      <c r="T28" s="57"/>
      <c r="U28" s="62"/>
      <c r="AN28" s="63" t="s">
        <v>95</v>
      </c>
      <c r="AO28" s="63" t="s">
        <v>25</v>
      </c>
      <c r="AP28" s="4" t="s">
        <v>25</v>
      </c>
      <c r="AQ28" s="4" t="s">
        <v>13</v>
      </c>
      <c r="AR28" s="4" t="s">
        <v>19</v>
      </c>
      <c r="AS28" s="63" t="s">
        <v>87</v>
      </c>
    </row>
    <row r="29" spans="2:59" s="5" customFormat="1" ht="22.5" customHeight="1" x14ac:dyDescent="0.3">
      <c r="B29" s="64"/>
      <c r="C29" s="65"/>
      <c r="D29" s="65"/>
      <c r="E29" s="66" t="s">
        <v>44</v>
      </c>
      <c r="F29" s="102" t="s">
        <v>96</v>
      </c>
      <c r="G29" s="103"/>
      <c r="H29" s="103"/>
      <c r="I29" s="103"/>
      <c r="J29" s="65"/>
      <c r="K29" s="67">
        <v>22.895</v>
      </c>
      <c r="L29" s="68"/>
      <c r="N29" s="69"/>
      <c r="O29" s="65"/>
      <c r="P29" s="65"/>
      <c r="Q29" s="65"/>
      <c r="R29" s="65"/>
      <c r="S29" s="65"/>
      <c r="T29" s="65"/>
      <c r="U29" s="70"/>
      <c r="AN29" s="71" t="s">
        <v>95</v>
      </c>
      <c r="AO29" s="71" t="s">
        <v>25</v>
      </c>
      <c r="AP29" s="5" t="s">
        <v>92</v>
      </c>
      <c r="AQ29" s="5" t="s">
        <v>13</v>
      </c>
      <c r="AR29" s="5" t="s">
        <v>5</v>
      </c>
      <c r="AS29" s="71" t="s">
        <v>87</v>
      </c>
    </row>
    <row r="30" spans="2:59" s="1" customFormat="1" ht="31.5" customHeight="1" x14ac:dyDescent="0.3">
      <c r="B30" s="46"/>
      <c r="C30" s="47" t="s">
        <v>92</v>
      </c>
      <c r="D30" s="47" t="s">
        <v>88</v>
      </c>
      <c r="E30" s="48" t="s">
        <v>112</v>
      </c>
      <c r="F30" s="97" t="s">
        <v>113</v>
      </c>
      <c r="G30" s="97"/>
      <c r="H30" s="97"/>
      <c r="I30" s="97"/>
      <c r="J30" s="49" t="s">
        <v>114</v>
      </c>
      <c r="K30" s="50">
        <v>41.210999999999999</v>
      </c>
      <c r="L30" s="51"/>
      <c r="N30" s="52" t="s">
        <v>0</v>
      </c>
      <c r="O30" s="14" t="s">
        <v>16</v>
      </c>
      <c r="P30" s="53">
        <v>0</v>
      </c>
      <c r="Q30" s="53">
        <f>P30*K30</f>
        <v>0</v>
      </c>
      <c r="R30" s="53">
        <v>0</v>
      </c>
      <c r="S30" s="53">
        <f>R30*K30</f>
        <v>0</v>
      </c>
      <c r="T30" s="53">
        <v>0</v>
      </c>
      <c r="U30" s="54">
        <f>T30*K30</f>
        <v>0</v>
      </c>
      <c r="AL30" s="8" t="s">
        <v>92</v>
      </c>
      <c r="AN30" s="8" t="s">
        <v>88</v>
      </c>
      <c r="AO30" s="8" t="s">
        <v>25</v>
      </c>
      <c r="AS30" s="8" t="s">
        <v>87</v>
      </c>
      <c r="AY30" s="55" t="e">
        <f>IF(O30="základní",#REF!,0)</f>
        <v>#REF!</v>
      </c>
      <c r="AZ30" s="55">
        <f>IF(O30="snížená",#REF!,0)</f>
        <v>0</v>
      </c>
      <c r="BA30" s="55">
        <f>IF(O30="zákl. přenesená",#REF!,0)</f>
        <v>0</v>
      </c>
      <c r="BB30" s="55">
        <f>IF(O30="sníž. přenesená",#REF!,0)</f>
        <v>0</v>
      </c>
      <c r="BC30" s="55">
        <f>IF(O30="nulová",#REF!,0)</f>
        <v>0</v>
      </c>
      <c r="BD30" s="8" t="s">
        <v>5</v>
      </c>
      <c r="BE30" s="55" t="e">
        <f>ROUND(#REF!*K30,2)</f>
        <v>#REF!</v>
      </c>
      <c r="BF30" s="8" t="s">
        <v>92</v>
      </c>
      <c r="BG30" s="8" t="s">
        <v>115</v>
      </c>
    </row>
    <row r="31" spans="2:59" s="4" customFormat="1" ht="22.5" customHeight="1" x14ac:dyDescent="0.3">
      <c r="B31" s="56"/>
      <c r="C31" s="57"/>
      <c r="D31" s="57"/>
      <c r="E31" s="58" t="s">
        <v>0</v>
      </c>
      <c r="F31" s="98" t="s">
        <v>116</v>
      </c>
      <c r="G31" s="99"/>
      <c r="H31" s="99"/>
      <c r="I31" s="99"/>
      <c r="J31" s="57"/>
      <c r="K31" s="59">
        <v>41.210999999999999</v>
      </c>
      <c r="L31" s="60"/>
      <c r="N31" s="61"/>
      <c r="O31" s="57"/>
      <c r="P31" s="57"/>
      <c r="Q31" s="57"/>
      <c r="R31" s="57"/>
      <c r="S31" s="57"/>
      <c r="T31" s="57"/>
      <c r="U31" s="62"/>
      <c r="AN31" s="63" t="s">
        <v>95</v>
      </c>
      <c r="AO31" s="63" t="s">
        <v>25</v>
      </c>
      <c r="AP31" s="4" t="s">
        <v>25</v>
      </c>
      <c r="AQ31" s="4" t="s">
        <v>13</v>
      </c>
      <c r="AR31" s="4" t="s">
        <v>5</v>
      </c>
      <c r="AS31" s="63" t="s">
        <v>87</v>
      </c>
    </row>
    <row r="32" spans="2:59" s="1" customFormat="1" ht="31.5" customHeight="1" x14ac:dyDescent="0.3">
      <c r="B32" s="46"/>
      <c r="C32" s="47" t="s">
        <v>111</v>
      </c>
      <c r="D32" s="47" t="s">
        <v>88</v>
      </c>
      <c r="E32" s="48" t="s">
        <v>118</v>
      </c>
      <c r="F32" s="97" t="s">
        <v>119</v>
      </c>
      <c r="G32" s="97"/>
      <c r="H32" s="97"/>
      <c r="I32" s="97"/>
      <c r="J32" s="49" t="s">
        <v>99</v>
      </c>
      <c r="K32" s="50">
        <v>7.7130000000000001</v>
      </c>
      <c r="L32" s="51"/>
      <c r="N32" s="52" t="s">
        <v>0</v>
      </c>
      <c r="O32" s="14" t="s">
        <v>16</v>
      </c>
      <c r="P32" s="53">
        <v>0.29899999999999999</v>
      </c>
      <c r="Q32" s="53">
        <f>P32*K32</f>
        <v>2.306187</v>
      </c>
      <c r="R32" s="53">
        <v>0</v>
      </c>
      <c r="S32" s="53">
        <f>R32*K32</f>
        <v>0</v>
      </c>
      <c r="T32" s="53">
        <v>0</v>
      </c>
      <c r="U32" s="54">
        <f>T32*K32</f>
        <v>0</v>
      </c>
      <c r="AL32" s="8" t="s">
        <v>92</v>
      </c>
      <c r="AN32" s="8" t="s">
        <v>88</v>
      </c>
      <c r="AO32" s="8" t="s">
        <v>25</v>
      </c>
      <c r="AS32" s="8" t="s">
        <v>87</v>
      </c>
      <c r="AY32" s="55" t="e">
        <f>IF(O32="základní",#REF!,0)</f>
        <v>#REF!</v>
      </c>
      <c r="AZ32" s="55">
        <f>IF(O32="snížená",#REF!,0)</f>
        <v>0</v>
      </c>
      <c r="BA32" s="55">
        <f>IF(O32="zákl. přenesená",#REF!,0)</f>
        <v>0</v>
      </c>
      <c r="BB32" s="55">
        <f>IF(O32="sníž. přenesená",#REF!,0)</f>
        <v>0</v>
      </c>
      <c r="BC32" s="55">
        <f>IF(O32="nulová",#REF!,0)</f>
        <v>0</v>
      </c>
      <c r="BD32" s="8" t="s">
        <v>5</v>
      </c>
      <c r="BE32" s="55" t="e">
        <f>ROUND(#REF!*K32,2)</f>
        <v>#REF!</v>
      </c>
      <c r="BF32" s="8" t="s">
        <v>92</v>
      </c>
      <c r="BG32" s="8" t="s">
        <v>120</v>
      </c>
    </row>
    <row r="33" spans="2:45" s="4" customFormat="1" ht="22.5" customHeight="1" x14ac:dyDescent="0.3">
      <c r="B33" s="56"/>
      <c r="C33" s="57"/>
      <c r="D33" s="57"/>
      <c r="E33" s="58" t="s">
        <v>0</v>
      </c>
      <c r="F33" s="98" t="s">
        <v>47</v>
      </c>
      <c r="G33" s="99"/>
      <c r="H33" s="99"/>
      <c r="I33" s="99"/>
      <c r="J33" s="57"/>
      <c r="K33" s="59">
        <v>30.608000000000001</v>
      </c>
      <c r="L33" s="60"/>
      <c r="N33" s="61"/>
      <c r="O33" s="57"/>
      <c r="P33" s="57"/>
      <c r="Q33" s="57"/>
      <c r="R33" s="57"/>
      <c r="S33" s="57"/>
      <c r="T33" s="57"/>
      <c r="U33" s="62"/>
      <c r="AN33" s="63" t="s">
        <v>95</v>
      </c>
      <c r="AO33" s="63" t="s">
        <v>25</v>
      </c>
      <c r="AP33" s="4" t="s">
        <v>25</v>
      </c>
      <c r="AQ33" s="4" t="s">
        <v>13</v>
      </c>
      <c r="AR33" s="4" t="s">
        <v>19</v>
      </c>
      <c r="AS33" s="63" t="s">
        <v>87</v>
      </c>
    </row>
    <row r="34" spans="2:45" s="4" customFormat="1" ht="22.5" customHeight="1" x14ac:dyDescent="0.3">
      <c r="B34" s="56"/>
      <c r="C34" s="57"/>
      <c r="D34" s="57"/>
      <c r="E34" s="58" t="s">
        <v>0</v>
      </c>
      <c r="F34" s="100" t="s">
        <v>0</v>
      </c>
      <c r="G34" s="101"/>
      <c r="H34" s="101"/>
      <c r="I34" s="101"/>
      <c r="J34" s="57"/>
      <c r="K34" s="59">
        <v>0</v>
      </c>
      <c r="L34" s="60"/>
      <c r="N34" s="61"/>
      <c r="O34" s="57"/>
      <c r="P34" s="57"/>
      <c r="Q34" s="57"/>
      <c r="R34" s="57"/>
      <c r="S34" s="57"/>
      <c r="T34" s="57"/>
      <c r="U34" s="62"/>
      <c r="AN34" s="63" t="s">
        <v>95</v>
      </c>
      <c r="AO34" s="63" t="s">
        <v>25</v>
      </c>
      <c r="AP34" s="4" t="s">
        <v>25</v>
      </c>
      <c r="AQ34" s="4" t="s">
        <v>13</v>
      </c>
      <c r="AR34" s="4" t="s">
        <v>19</v>
      </c>
      <c r="AS34" s="63" t="s">
        <v>87</v>
      </c>
    </row>
    <row r="35" spans="2:45" s="6" customFormat="1" ht="22.5" customHeight="1" x14ac:dyDescent="0.3">
      <c r="B35" s="72"/>
      <c r="C35" s="73"/>
      <c r="D35" s="73"/>
      <c r="E35" s="74" t="s">
        <v>0</v>
      </c>
      <c r="F35" s="104" t="s">
        <v>121</v>
      </c>
      <c r="G35" s="105"/>
      <c r="H35" s="105"/>
      <c r="I35" s="105"/>
      <c r="J35" s="73"/>
      <c r="K35" s="75" t="s">
        <v>0</v>
      </c>
      <c r="L35" s="76"/>
      <c r="N35" s="77"/>
      <c r="O35" s="73"/>
      <c r="P35" s="73"/>
      <c r="Q35" s="73"/>
      <c r="R35" s="73"/>
      <c r="S35" s="73"/>
      <c r="T35" s="73"/>
      <c r="U35" s="78"/>
      <c r="AN35" s="79" t="s">
        <v>95</v>
      </c>
      <c r="AO35" s="79" t="s">
        <v>25</v>
      </c>
      <c r="AP35" s="6" t="s">
        <v>5</v>
      </c>
      <c r="AQ35" s="6" t="s">
        <v>13</v>
      </c>
      <c r="AR35" s="6" t="s">
        <v>19</v>
      </c>
      <c r="AS35" s="79" t="s">
        <v>87</v>
      </c>
    </row>
    <row r="36" spans="2:45" s="6" customFormat="1" ht="22.5" customHeight="1" x14ac:dyDescent="0.3">
      <c r="B36" s="72"/>
      <c r="C36" s="73"/>
      <c r="D36" s="73"/>
      <c r="E36" s="74" t="s">
        <v>0</v>
      </c>
      <c r="F36" s="104" t="s">
        <v>122</v>
      </c>
      <c r="G36" s="105"/>
      <c r="H36" s="105"/>
      <c r="I36" s="105"/>
      <c r="J36" s="73"/>
      <c r="K36" s="75" t="s">
        <v>0</v>
      </c>
      <c r="L36" s="76"/>
      <c r="N36" s="77"/>
      <c r="O36" s="73"/>
      <c r="P36" s="73"/>
      <c r="Q36" s="73"/>
      <c r="R36" s="73"/>
      <c r="S36" s="73"/>
      <c r="T36" s="73"/>
      <c r="U36" s="78"/>
      <c r="AN36" s="79" t="s">
        <v>95</v>
      </c>
      <c r="AO36" s="79" t="s">
        <v>25</v>
      </c>
      <c r="AP36" s="6" t="s">
        <v>5</v>
      </c>
      <c r="AQ36" s="6" t="s">
        <v>13</v>
      </c>
      <c r="AR36" s="6" t="s">
        <v>19</v>
      </c>
      <c r="AS36" s="79" t="s">
        <v>87</v>
      </c>
    </row>
    <row r="37" spans="2:45" s="6" customFormat="1" ht="22.5" customHeight="1" x14ac:dyDescent="0.3">
      <c r="B37" s="72"/>
      <c r="C37" s="73"/>
      <c r="D37" s="73"/>
      <c r="E37" s="74" t="s">
        <v>0</v>
      </c>
      <c r="F37" s="104" t="s">
        <v>123</v>
      </c>
      <c r="G37" s="105"/>
      <c r="H37" s="105"/>
      <c r="I37" s="105"/>
      <c r="J37" s="73"/>
      <c r="K37" s="75" t="s">
        <v>0</v>
      </c>
      <c r="L37" s="76"/>
      <c r="N37" s="77"/>
      <c r="O37" s="73"/>
      <c r="P37" s="73"/>
      <c r="Q37" s="73"/>
      <c r="R37" s="73"/>
      <c r="S37" s="73"/>
      <c r="T37" s="73"/>
      <c r="U37" s="78"/>
      <c r="AN37" s="79" t="s">
        <v>95</v>
      </c>
      <c r="AO37" s="79" t="s">
        <v>25</v>
      </c>
      <c r="AP37" s="6" t="s">
        <v>5</v>
      </c>
      <c r="AQ37" s="6" t="s">
        <v>13</v>
      </c>
      <c r="AR37" s="6" t="s">
        <v>19</v>
      </c>
      <c r="AS37" s="79" t="s">
        <v>87</v>
      </c>
    </row>
    <row r="38" spans="2:45" s="4" customFormat="1" ht="22.5" customHeight="1" x14ac:dyDescent="0.3">
      <c r="B38" s="56"/>
      <c r="C38" s="57"/>
      <c r="D38" s="57"/>
      <c r="E38" s="58" t="s">
        <v>0</v>
      </c>
      <c r="F38" s="100" t="s">
        <v>124</v>
      </c>
      <c r="G38" s="101"/>
      <c r="H38" s="101"/>
      <c r="I38" s="101"/>
      <c r="J38" s="57"/>
      <c r="K38" s="59">
        <v>-1.6279999999999999</v>
      </c>
      <c r="L38" s="60"/>
      <c r="N38" s="61"/>
      <c r="O38" s="57"/>
      <c r="P38" s="57"/>
      <c r="Q38" s="57"/>
      <c r="R38" s="57"/>
      <c r="S38" s="57"/>
      <c r="T38" s="57"/>
      <c r="U38" s="62"/>
      <c r="AN38" s="63" t="s">
        <v>95</v>
      </c>
      <c r="AO38" s="63" t="s">
        <v>25</v>
      </c>
      <c r="AP38" s="4" t="s">
        <v>25</v>
      </c>
      <c r="AQ38" s="4" t="s">
        <v>13</v>
      </c>
      <c r="AR38" s="4" t="s">
        <v>19</v>
      </c>
      <c r="AS38" s="63" t="s">
        <v>87</v>
      </c>
    </row>
    <row r="39" spans="2:45" s="4" customFormat="1" ht="22.5" customHeight="1" x14ac:dyDescent="0.3">
      <c r="B39" s="56"/>
      <c r="C39" s="57"/>
      <c r="D39" s="57"/>
      <c r="E39" s="58" t="s">
        <v>0</v>
      </c>
      <c r="F39" s="100" t="s">
        <v>0</v>
      </c>
      <c r="G39" s="101"/>
      <c r="H39" s="101"/>
      <c r="I39" s="101"/>
      <c r="J39" s="57"/>
      <c r="K39" s="59">
        <v>0</v>
      </c>
      <c r="L39" s="60"/>
      <c r="N39" s="61"/>
      <c r="O39" s="57"/>
      <c r="P39" s="57"/>
      <c r="Q39" s="57"/>
      <c r="R39" s="57"/>
      <c r="S39" s="57"/>
      <c r="T39" s="57"/>
      <c r="U39" s="62"/>
      <c r="AN39" s="63" t="s">
        <v>95</v>
      </c>
      <c r="AO39" s="63" t="s">
        <v>25</v>
      </c>
      <c r="AP39" s="4" t="s">
        <v>25</v>
      </c>
      <c r="AQ39" s="4" t="s">
        <v>13</v>
      </c>
      <c r="AR39" s="4" t="s">
        <v>19</v>
      </c>
      <c r="AS39" s="63" t="s">
        <v>87</v>
      </c>
    </row>
    <row r="40" spans="2:45" s="6" customFormat="1" ht="22.5" customHeight="1" x14ac:dyDescent="0.3">
      <c r="B40" s="72"/>
      <c r="C40" s="73"/>
      <c r="D40" s="73"/>
      <c r="E40" s="74" t="s">
        <v>0</v>
      </c>
      <c r="F40" s="104" t="s">
        <v>125</v>
      </c>
      <c r="G40" s="105"/>
      <c r="H40" s="105"/>
      <c r="I40" s="105"/>
      <c r="J40" s="73"/>
      <c r="K40" s="75" t="s">
        <v>0</v>
      </c>
      <c r="L40" s="76"/>
      <c r="N40" s="77"/>
      <c r="O40" s="73"/>
      <c r="P40" s="73"/>
      <c r="Q40" s="73"/>
      <c r="R40" s="73"/>
      <c r="S40" s="73"/>
      <c r="T40" s="73"/>
      <c r="U40" s="78"/>
      <c r="AN40" s="79" t="s">
        <v>95</v>
      </c>
      <c r="AO40" s="79" t="s">
        <v>25</v>
      </c>
      <c r="AP40" s="6" t="s">
        <v>5</v>
      </c>
      <c r="AQ40" s="6" t="s">
        <v>13</v>
      </c>
      <c r="AR40" s="6" t="s">
        <v>19</v>
      </c>
      <c r="AS40" s="79" t="s">
        <v>87</v>
      </c>
    </row>
    <row r="41" spans="2:45" s="4" customFormat="1" ht="22.5" customHeight="1" x14ac:dyDescent="0.3">
      <c r="B41" s="56"/>
      <c r="C41" s="57"/>
      <c r="D41" s="57"/>
      <c r="E41" s="58" t="s">
        <v>0</v>
      </c>
      <c r="F41" s="100" t="s">
        <v>19</v>
      </c>
      <c r="G41" s="101"/>
      <c r="H41" s="101"/>
      <c r="I41" s="101"/>
      <c r="J41" s="57"/>
      <c r="K41" s="59">
        <v>0</v>
      </c>
      <c r="L41" s="60"/>
      <c r="N41" s="61"/>
      <c r="O41" s="57"/>
      <c r="P41" s="57"/>
      <c r="Q41" s="57"/>
      <c r="R41" s="57"/>
      <c r="S41" s="57"/>
      <c r="T41" s="57"/>
      <c r="U41" s="62"/>
      <c r="AN41" s="63" t="s">
        <v>95</v>
      </c>
      <c r="AO41" s="63" t="s">
        <v>25</v>
      </c>
      <c r="AP41" s="4" t="s">
        <v>25</v>
      </c>
      <c r="AQ41" s="4" t="s">
        <v>13</v>
      </c>
      <c r="AR41" s="4" t="s">
        <v>19</v>
      </c>
      <c r="AS41" s="63" t="s">
        <v>87</v>
      </c>
    </row>
    <row r="42" spans="2:45" s="4" customFormat="1" ht="22.5" customHeight="1" x14ac:dyDescent="0.3">
      <c r="B42" s="56"/>
      <c r="C42" s="57"/>
      <c r="D42" s="57"/>
      <c r="E42" s="58" t="s">
        <v>0</v>
      </c>
      <c r="F42" s="100" t="s">
        <v>0</v>
      </c>
      <c r="G42" s="101"/>
      <c r="H42" s="101"/>
      <c r="I42" s="101"/>
      <c r="J42" s="57"/>
      <c r="K42" s="59">
        <v>0</v>
      </c>
      <c r="L42" s="60"/>
      <c r="N42" s="61"/>
      <c r="O42" s="57"/>
      <c r="P42" s="57"/>
      <c r="Q42" s="57"/>
      <c r="R42" s="57"/>
      <c r="S42" s="57"/>
      <c r="T42" s="57"/>
      <c r="U42" s="62"/>
      <c r="AN42" s="63" t="s">
        <v>95</v>
      </c>
      <c r="AO42" s="63" t="s">
        <v>25</v>
      </c>
      <c r="AP42" s="4" t="s">
        <v>25</v>
      </c>
      <c r="AQ42" s="4" t="s">
        <v>13</v>
      </c>
      <c r="AR42" s="4" t="s">
        <v>19</v>
      </c>
      <c r="AS42" s="63" t="s">
        <v>87</v>
      </c>
    </row>
    <row r="43" spans="2:45" s="6" customFormat="1" ht="22.5" customHeight="1" x14ac:dyDescent="0.3">
      <c r="B43" s="72"/>
      <c r="C43" s="73"/>
      <c r="D43" s="73"/>
      <c r="E43" s="74" t="s">
        <v>0</v>
      </c>
      <c r="F43" s="104" t="s">
        <v>126</v>
      </c>
      <c r="G43" s="105"/>
      <c r="H43" s="105"/>
      <c r="I43" s="105"/>
      <c r="J43" s="73"/>
      <c r="K43" s="75" t="s">
        <v>0</v>
      </c>
      <c r="L43" s="76"/>
      <c r="N43" s="77"/>
      <c r="O43" s="73"/>
      <c r="P43" s="73"/>
      <c r="Q43" s="73"/>
      <c r="R43" s="73"/>
      <c r="S43" s="73"/>
      <c r="T43" s="73"/>
      <c r="U43" s="78"/>
      <c r="AN43" s="79" t="s">
        <v>95</v>
      </c>
      <c r="AO43" s="79" t="s">
        <v>25</v>
      </c>
      <c r="AP43" s="6" t="s">
        <v>5</v>
      </c>
      <c r="AQ43" s="6" t="s">
        <v>13</v>
      </c>
      <c r="AR43" s="6" t="s">
        <v>19</v>
      </c>
      <c r="AS43" s="79" t="s">
        <v>87</v>
      </c>
    </row>
    <row r="44" spans="2:45" s="4" customFormat="1" ht="22.5" customHeight="1" x14ac:dyDescent="0.3">
      <c r="B44" s="56"/>
      <c r="C44" s="57"/>
      <c r="D44" s="57"/>
      <c r="E44" s="58" t="s">
        <v>0</v>
      </c>
      <c r="F44" s="100" t="s">
        <v>127</v>
      </c>
      <c r="G44" s="101"/>
      <c r="H44" s="101"/>
      <c r="I44" s="101"/>
      <c r="J44" s="57"/>
      <c r="K44" s="59">
        <v>-3.6560000000000001</v>
      </c>
      <c r="L44" s="60"/>
      <c r="N44" s="61"/>
      <c r="O44" s="57"/>
      <c r="P44" s="57"/>
      <c r="Q44" s="57"/>
      <c r="R44" s="57"/>
      <c r="S44" s="57"/>
      <c r="T44" s="57"/>
      <c r="U44" s="62"/>
      <c r="AN44" s="63" t="s">
        <v>95</v>
      </c>
      <c r="AO44" s="63" t="s">
        <v>25</v>
      </c>
      <c r="AP44" s="4" t="s">
        <v>25</v>
      </c>
      <c r="AQ44" s="4" t="s">
        <v>13</v>
      </c>
      <c r="AR44" s="4" t="s">
        <v>19</v>
      </c>
      <c r="AS44" s="63" t="s">
        <v>87</v>
      </c>
    </row>
    <row r="45" spans="2:45" s="4" customFormat="1" ht="22.5" customHeight="1" x14ac:dyDescent="0.3">
      <c r="B45" s="56"/>
      <c r="C45" s="57"/>
      <c r="D45" s="57"/>
      <c r="E45" s="58" t="s">
        <v>0</v>
      </c>
      <c r="F45" s="100" t="s">
        <v>0</v>
      </c>
      <c r="G45" s="101"/>
      <c r="H45" s="101"/>
      <c r="I45" s="101"/>
      <c r="J45" s="57"/>
      <c r="K45" s="59">
        <v>0</v>
      </c>
      <c r="L45" s="60"/>
      <c r="N45" s="61"/>
      <c r="O45" s="57"/>
      <c r="P45" s="57"/>
      <c r="Q45" s="57"/>
      <c r="R45" s="57"/>
      <c r="S45" s="57"/>
      <c r="T45" s="57"/>
      <c r="U45" s="62"/>
      <c r="AN45" s="63" t="s">
        <v>95</v>
      </c>
      <c r="AO45" s="63" t="s">
        <v>25</v>
      </c>
      <c r="AP45" s="4" t="s">
        <v>25</v>
      </c>
      <c r="AQ45" s="4" t="s">
        <v>13</v>
      </c>
      <c r="AR45" s="4" t="s">
        <v>19</v>
      </c>
      <c r="AS45" s="63" t="s">
        <v>87</v>
      </c>
    </row>
    <row r="46" spans="2:45" s="6" customFormat="1" ht="22.5" customHeight="1" x14ac:dyDescent="0.3">
      <c r="B46" s="72"/>
      <c r="C46" s="73"/>
      <c r="D46" s="73"/>
      <c r="E46" s="74" t="s">
        <v>0</v>
      </c>
      <c r="F46" s="104" t="s">
        <v>128</v>
      </c>
      <c r="G46" s="105"/>
      <c r="H46" s="105"/>
      <c r="I46" s="105"/>
      <c r="J46" s="73"/>
      <c r="K46" s="75" t="s">
        <v>0</v>
      </c>
      <c r="L46" s="76"/>
      <c r="N46" s="77"/>
      <c r="O46" s="73"/>
      <c r="P46" s="73"/>
      <c r="Q46" s="73"/>
      <c r="R46" s="73"/>
      <c r="S46" s="73"/>
      <c r="T46" s="73"/>
      <c r="U46" s="78"/>
      <c r="AN46" s="79" t="s">
        <v>95</v>
      </c>
      <c r="AO46" s="79" t="s">
        <v>25</v>
      </c>
      <c r="AP46" s="6" t="s">
        <v>5</v>
      </c>
      <c r="AQ46" s="6" t="s">
        <v>13</v>
      </c>
      <c r="AR46" s="6" t="s">
        <v>19</v>
      </c>
      <c r="AS46" s="79" t="s">
        <v>87</v>
      </c>
    </row>
    <row r="47" spans="2:45" s="4" customFormat="1" ht="22.5" customHeight="1" x14ac:dyDescent="0.3">
      <c r="B47" s="56"/>
      <c r="C47" s="57"/>
      <c r="D47" s="57"/>
      <c r="E47" s="58" t="s">
        <v>0</v>
      </c>
      <c r="F47" s="100" t="s">
        <v>129</v>
      </c>
      <c r="G47" s="101"/>
      <c r="H47" s="101"/>
      <c r="I47" s="101"/>
      <c r="J47" s="57"/>
      <c r="K47" s="59">
        <v>-3.4430000000000001</v>
      </c>
      <c r="L47" s="60"/>
      <c r="N47" s="61"/>
      <c r="O47" s="57"/>
      <c r="P47" s="57"/>
      <c r="Q47" s="57"/>
      <c r="R47" s="57"/>
      <c r="S47" s="57"/>
      <c r="T47" s="57"/>
      <c r="U47" s="62"/>
      <c r="AN47" s="63" t="s">
        <v>95</v>
      </c>
      <c r="AO47" s="63" t="s">
        <v>25</v>
      </c>
      <c r="AP47" s="4" t="s">
        <v>25</v>
      </c>
      <c r="AQ47" s="4" t="s">
        <v>13</v>
      </c>
      <c r="AR47" s="4" t="s">
        <v>19</v>
      </c>
      <c r="AS47" s="63" t="s">
        <v>87</v>
      </c>
    </row>
    <row r="48" spans="2:45" s="4" customFormat="1" ht="22.5" customHeight="1" x14ac:dyDescent="0.3">
      <c r="B48" s="56"/>
      <c r="C48" s="57"/>
      <c r="D48" s="57"/>
      <c r="E48" s="58" t="s">
        <v>0</v>
      </c>
      <c r="F48" s="100" t="s">
        <v>0</v>
      </c>
      <c r="G48" s="101"/>
      <c r="H48" s="101"/>
      <c r="I48" s="101"/>
      <c r="J48" s="57"/>
      <c r="K48" s="59">
        <v>0</v>
      </c>
      <c r="L48" s="60"/>
      <c r="N48" s="61"/>
      <c r="O48" s="57"/>
      <c r="P48" s="57"/>
      <c r="Q48" s="57"/>
      <c r="R48" s="57"/>
      <c r="S48" s="57"/>
      <c r="T48" s="57"/>
      <c r="U48" s="62"/>
      <c r="AN48" s="63" t="s">
        <v>95</v>
      </c>
      <c r="AO48" s="63" t="s">
        <v>25</v>
      </c>
      <c r="AP48" s="4" t="s">
        <v>25</v>
      </c>
      <c r="AQ48" s="4" t="s">
        <v>13</v>
      </c>
      <c r="AR48" s="4" t="s">
        <v>19</v>
      </c>
      <c r="AS48" s="63" t="s">
        <v>87</v>
      </c>
    </row>
    <row r="49" spans="2:59" s="6" customFormat="1" ht="22.5" customHeight="1" x14ac:dyDescent="0.3">
      <c r="B49" s="72"/>
      <c r="C49" s="73"/>
      <c r="D49" s="73"/>
      <c r="E49" s="74" t="s">
        <v>0</v>
      </c>
      <c r="F49" s="104" t="s">
        <v>130</v>
      </c>
      <c r="G49" s="105"/>
      <c r="H49" s="105"/>
      <c r="I49" s="105"/>
      <c r="J49" s="73"/>
      <c r="K49" s="75" t="s">
        <v>0</v>
      </c>
      <c r="L49" s="76"/>
      <c r="N49" s="77"/>
      <c r="O49" s="73"/>
      <c r="P49" s="73"/>
      <c r="Q49" s="73"/>
      <c r="R49" s="73"/>
      <c r="S49" s="73"/>
      <c r="T49" s="73"/>
      <c r="U49" s="78"/>
      <c r="AN49" s="79" t="s">
        <v>95</v>
      </c>
      <c r="AO49" s="79" t="s">
        <v>25</v>
      </c>
      <c r="AP49" s="6" t="s">
        <v>5</v>
      </c>
      <c r="AQ49" s="6" t="s">
        <v>13</v>
      </c>
      <c r="AR49" s="6" t="s">
        <v>19</v>
      </c>
      <c r="AS49" s="79" t="s">
        <v>87</v>
      </c>
    </row>
    <row r="50" spans="2:59" s="4" customFormat="1" ht="22.5" customHeight="1" x14ac:dyDescent="0.3">
      <c r="B50" s="56"/>
      <c r="C50" s="57"/>
      <c r="D50" s="57"/>
      <c r="E50" s="58" t="s">
        <v>0</v>
      </c>
      <c r="F50" s="100" t="s">
        <v>131</v>
      </c>
      <c r="G50" s="101"/>
      <c r="H50" s="101"/>
      <c r="I50" s="101"/>
      <c r="J50" s="57"/>
      <c r="K50" s="59">
        <v>-14.167999999999999</v>
      </c>
      <c r="L50" s="60"/>
      <c r="N50" s="61"/>
      <c r="O50" s="57"/>
      <c r="P50" s="57"/>
      <c r="Q50" s="57"/>
      <c r="R50" s="57"/>
      <c r="S50" s="57"/>
      <c r="T50" s="57"/>
      <c r="U50" s="62"/>
      <c r="AN50" s="63" t="s">
        <v>95</v>
      </c>
      <c r="AO50" s="63" t="s">
        <v>25</v>
      </c>
      <c r="AP50" s="4" t="s">
        <v>25</v>
      </c>
      <c r="AQ50" s="4" t="s">
        <v>13</v>
      </c>
      <c r="AR50" s="4" t="s">
        <v>19</v>
      </c>
      <c r="AS50" s="63" t="s">
        <v>87</v>
      </c>
    </row>
    <row r="51" spans="2:59" s="4" customFormat="1" ht="22.5" customHeight="1" x14ac:dyDescent="0.3">
      <c r="B51" s="56"/>
      <c r="C51" s="57"/>
      <c r="D51" s="57"/>
      <c r="E51" s="58" t="s">
        <v>0</v>
      </c>
      <c r="F51" s="100" t="s">
        <v>0</v>
      </c>
      <c r="G51" s="101"/>
      <c r="H51" s="101"/>
      <c r="I51" s="101"/>
      <c r="J51" s="57"/>
      <c r="K51" s="59">
        <v>0</v>
      </c>
      <c r="L51" s="60"/>
      <c r="N51" s="61"/>
      <c r="O51" s="57"/>
      <c r="P51" s="57"/>
      <c r="Q51" s="57"/>
      <c r="R51" s="57"/>
      <c r="S51" s="57"/>
      <c r="T51" s="57"/>
      <c r="U51" s="62"/>
      <c r="AN51" s="63" t="s">
        <v>95</v>
      </c>
      <c r="AO51" s="63" t="s">
        <v>25</v>
      </c>
      <c r="AP51" s="4" t="s">
        <v>25</v>
      </c>
      <c r="AQ51" s="4" t="s">
        <v>13</v>
      </c>
      <c r="AR51" s="4" t="s">
        <v>19</v>
      </c>
      <c r="AS51" s="63" t="s">
        <v>87</v>
      </c>
    </row>
    <row r="52" spans="2:59" s="5" customFormat="1" ht="22.5" customHeight="1" x14ac:dyDescent="0.3">
      <c r="B52" s="64"/>
      <c r="C52" s="65"/>
      <c r="D52" s="65"/>
      <c r="E52" s="66" t="s">
        <v>45</v>
      </c>
      <c r="F52" s="102" t="s">
        <v>96</v>
      </c>
      <c r="G52" s="103"/>
      <c r="H52" s="103"/>
      <c r="I52" s="103"/>
      <c r="J52" s="65"/>
      <c r="K52" s="67">
        <v>7.7130000000000001</v>
      </c>
      <c r="L52" s="68"/>
      <c r="N52" s="69"/>
      <c r="O52" s="65"/>
      <c r="P52" s="65"/>
      <c r="Q52" s="65"/>
      <c r="R52" s="65"/>
      <c r="S52" s="65"/>
      <c r="T52" s="65"/>
      <c r="U52" s="70"/>
      <c r="AN52" s="71" t="s">
        <v>95</v>
      </c>
      <c r="AO52" s="71" t="s">
        <v>25</v>
      </c>
      <c r="AP52" s="5" t="s">
        <v>92</v>
      </c>
      <c r="AQ52" s="5" t="s">
        <v>13</v>
      </c>
      <c r="AR52" s="5" t="s">
        <v>5</v>
      </c>
      <c r="AS52" s="71" t="s">
        <v>87</v>
      </c>
    </row>
    <row r="53" spans="2:59" s="3" customFormat="1" ht="29.85" customHeight="1" x14ac:dyDescent="0.3">
      <c r="B53" s="35"/>
      <c r="C53" s="36"/>
      <c r="D53" s="45" t="s">
        <v>59</v>
      </c>
      <c r="E53" s="45"/>
      <c r="F53" s="45"/>
      <c r="G53" s="45"/>
      <c r="H53" s="45"/>
      <c r="I53" s="45"/>
      <c r="J53" s="45"/>
      <c r="K53" s="45"/>
      <c r="L53" s="38"/>
      <c r="N53" s="39"/>
      <c r="O53" s="36"/>
      <c r="P53" s="36"/>
      <c r="Q53" s="40">
        <f>SUM(Q54:Q63)</f>
        <v>1.4167999999999998</v>
      </c>
      <c r="R53" s="36"/>
      <c r="S53" s="40">
        <f>SUM(S54:S63)</f>
        <v>0</v>
      </c>
      <c r="T53" s="36"/>
      <c r="U53" s="41">
        <f>SUM(U54:U63)</f>
        <v>0</v>
      </c>
      <c r="AL53" s="42" t="s">
        <v>5</v>
      </c>
      <c r="AN53" s="43" t="s">
        <v>18</v>
      </c>
      <c r="AO53" s="43" t="s">
        <v>5</v>
      </c>
      <c r="AS53" s="42" t="s">
        <v>87</v>
      </c>
      <c r="BE53" s="44" t="e">
        <f>SUM(BE54:BE63)</f>
        <v>#REF!</v>
      </c>
    </row>
    <row r="54" spans="2:59" s="1" customFormat="1" ht="31.5" customHeight="1" x14ac:dyDescent="0.3">
      <c r="B54" s="46"/>
      <c r="C54" s="47" t="s">
        <v>117</v>
      </c>
      <c r="D54" s="47" t="s">
        <v>88</v>
      </c>
      <c r="E54" s="48" t="s">
        <v>133</v>
      </c>
      <c r="F54" s="97" t="s">
        <v>134</v>
      </c>
      <c r="G54" s="97"/>
      <c r="H54" s="97"/>
      <c r="I54" s="97"/>
      <c r="J54" s="49" t="s">
        <v>91</v>
      </c>
      <c r="K54" s="50">
        <v>40.479999999999997</v>
      </c>
      <c r="L54" s="51"/>
      <c r="N54" s="52" t="s">
        <v>0</v>
      </c>
      <c r="O54" s="14" t="s">
        <v>16</v>
      </c>
      <c r="P54" s="53">
        <v>1.6E-2</v>
      </c>
      <c r="Q54" s="53">
        <f>P54*K54</f>
        <v>0.64767999999999992</v>
      </c>
      <c r="R54" s="53">
        <v>0</v>
      </c>
      <c r="S54" s="53">
        <f>R54*K54</f>
        <v>0</v>
      </c>
      <c r="T54" s="53">
        <v>0</v>
      </c>
      <c r="U54" s="54">
        <f>T54*K54</f>
        <v>0</v>
      </c>
      <c r="AL54" s="8" t="s">
        <v>92</v>
      </c>
      <c r="AN54" s="8" t="s">
        <v>88</v>
      </c>
      <c r="AO54" s="8" t="s">
        <v>25</v>
      </c>
      <c r="AS54" s="8" t="s">
        <v>87</v>
      </c>
      <c r="AY54" s="55" t="e">
        <f>IF(O54="základní",#REF!,0)</f>
        <v>#REF!</v>
      </c>
      <c r="AZ54" s="55">
        <f>IF(O54="snížená",#REF!,0)</f>
        <v>0</v>
      </c>
      <c r="BA54" s="55">
        <f>IF(O54="zákl. přenesená",#REF!,0)</f>
        <v>0</v>
      </c>
      <c r="BB54" s="55">
        <f>IF(O54="sníž. přenesená",#REF!,0)</f>
        <v>0</v>
      </c>
      <c r="BC54" s="55">
        <f>IF(O54="nulová",#REF!,0)</f>
        <v>0</v>
      </c>
      <c r="BD54" s="8" t="s">
        <v>5</v>
      </c>
      <c r="BE54" s="55" t="e">
        <f>ROUND(#REF!*K54,2)</f>
        <v>#REF!</v>
      </c>
      <c r="BF54" s="8" t="s">
        <v>92</v>
      </c>
      <c r="BG54" s="8" t="s">
        <v>135</v>
      </c>
    </row>
    <row r="55" spans="2:59" s="4" customFormat="1" ht="22.5" customHeight="1" x14ac:dyDescent="0.3">
      <c r="B55" s="56"/>
      <c r="C55" s="57"/>
      <c r="D55" s="57"/>
      <c r="E55" s="58" t="s">
        <v>0</v>
      </c>
      <c r="F55" s="98" t="s">
        <v>94</v>
      </c>
      <c r="G55" s="99"/>
      <c r="H55" s="99"/>
      <c r="I55" s="99"/>
      <c r="J55" s="57"/>
      <c r="K55" s="59">
        <v>40.479999999999997</v>
      </c>
      <c r="L55" s="60"/>
      <c r="N55" s="61"/>
      <c r="O55" s="57"/>
      <c r="P55" s="57"/>
      <c r="Q55" s="57"/>
      <c r="R55" s="57"/>
      <c r="S55" s="57"/>
      <c r="T55" s="57"/>
      <c r="U55" s="62"/>
      <c r="AN55" s="63" t="s">
        <v>95</v>
      </c>
      <c r="AO55" s="63" t="s">
        <v>25</v>
      </c>
      <c r="AP55" s="4" t="s">
        <v>25</v>
      </c>
      <c r="AQ55" s="4" t="s">
        <v>13</v>
      </c>
      <c r="AR55" s="4" t="s">
        <v>19</v>
      </c>
      <c r="AS55" s="63" t="s">
        <v>87</v>
      </c>
    </row>
    <row r="56" spans="2:59" s="4" customFormat="1" ht="22.5" customHeight="1" x14ac:dyDescent="0.3">
      <c r="B56" s="56"/>
      <c r="C56" s="57"/>
      <c r="D56" s="57"/>
      <c r="E56" s="58" t="s">
        <v>0</v>
      </c>
      <c r="F56" s="100" t="s">
        <v>0</v>
      </c>
      <c r="G56" s="101"/>
      <c r="H56" s="101"/>
      <c r="I56" s="101"/>
      <c r="J56" s="57"/>
      <c r="K56" s="59">
        <v>0</v>
      </c>
      <c r="L56" s="60"/>
      <c r="N56" s="61"/>
      <c r="O56" s="57"/>
      <c r="P56" s="57"/>
      <c r="Q56" s="57"/>
      <c r="R56" s="57"/>
      <c r="S56" s="57"/>
      <c r="T56" s="57"/>
      <c r="U56" s="62"/>
      <c r="AN56" s="63" t="s">
        <v>95</v>
      </c>
      <c r="AO56" s="63" t="s">
        <v>25</v>
      </c>
      <c r="AP56" s="4" t="s">
        <v>25</v>
      </c>
      <c r="AQ56" s="4" t="s">
        <v>13</v>
      </c>
      <c r="AR56" s="4" t="s">
        <v>19</v>
      </c>
      <c r="AS56" s="63" t="s">
        <v>87</v>
      </c>
    </row>
    <row r="57" spans="2:59" s="7" customFormat="1" ht="22.5" customHeight="1" x14ac:dyDescent="0.3">
      <c r="B57" s="80"/>
      <c r="C57" s="81"/>
      <c r="D57" s="81"/>
      <c r="E57" s="82" t="s">
        <v>0</v>
      </c>
      <c r="F57" s="109" t="s">
        <v>136</v>
      </c>
      <c r="G57" s="110"/>
      <c r="H57" s="110"/>
      <c r="I57" s="110"/>
      <c r="J57" s="81"/>
      <c r="K57" s="83">
        <v>40.479999999999997</v>
      </c>
      <c r="L57" s="84"/>
      <c r="N57" s="85"/>
      <c r="O57" s="81"/>
      <c r="P57" s="81"/>
      <c r="Q57" s="81"/>
      <c r="R57" s="81"/>
      <c r="S57" s="81"/>
      <c r="T57" s="81"/>
      <c r="U57" s="86"/>
      <c r="AN57" s="87" t="s">
        <v>95</v>
      </c>
      <c r="AO57" s="87" t="s">
        <v>25</v>
      </c>
      <c r="AP57" s="7" t="s">
        <v>103</v>
      </c>
      <c r="AQ57" s="7" t="s">
        <v>13</v>
      </c>
      <c r="AR57" s="7" t="s">
        <v>19</v>
      </c>
      <c r="AS57" s="87" t="s">
        <v>87</v>
      </c>
    </row>
    <row r="58" spans="2:59" s="5" customFormat="1" ht="22.5" customHeight="1" x14ac:dyDescent="0.3">
      <c r="B58" s="64"/>
      <c r="C58" s="65"/>
      <c r="D58" s="65"/>
      <c r="E58" s="66" t="s">
        <v>0</v>
      </c>
      <c r="F58" s="102" t="s">
        <v>96</v>
      </c>
      <c r="G58" s="103"/>
      <c r="H58" s="103"/>
      <c r="I58" s="103"/>
      <c r="J58" s="65"/>
      <c r="K58" s="67">
        <v>40.479999999999997</v>
      </c>
      <c r="L58" s="68"/>
      <c r="N58" s="69"/>
      <c r="O58" s="65"/>
      <c r="P58" s="65"/>
      <c r="Q58" s="65"/>
      <c r="R58" s="65"/>
      <c r="S58" s="65"/>
      <c r="T58" s="65"/>
      <c r="U58" s="70"/>
      <c r="AN58" s="71" t="s">
        <v>95</v>
      </c>
      <c r="AO58" s="71" t="s">
        <v>25</v>
      </c>
      <c r="AP58" s="5" t="s">
        <v>92</v>
      </c>
      <c r="AQ58" s="5" t="s">
        <v>13</v>
      </c>
      <c r="AR58" s="5" t="s">
        <v>5</v>
      </c>
      <c r="AS58" s="71" t="s">
        <v>87</v>
      </c>
    </row>
    <row r="59" spans="2:59" s="1" customFormat="1" ht="31.5" customHeight="1" x14ac:dyDescent="0.3">
      <c r="B59" s="46"/>
      <c r="C59" s="47" t="s">
        <v>132</v>
      </c>
      <c r="D59" s="47" t="s">
        <v>88</v>
      </c>
      <c r="E59" s="48" t="s">
        <v>138</v>
      </c>
      <c r="F59" s="97" t="s">
        <v>139</v>
      </c>
      <c r="G59" s="97"/>
      <c r="H59" s="97"/>
      <c r="I59" s="97"/>
      <c r="J59" s="49" t="s">
        <v>91</v>
      </c>
      <c r="K59" s="50">
        <v>40.479999999999997</v>
      </c>
      <c r="L59" s="51"/>
      <c r="N59" s="52" t="s">
        <v>0</v>
      </c>
      <c r="O59" s="14" t="s">
        <v>16</v>
      </c>
      <c r="P59" s="53">
        <v>1.9E-2</v>
      </c>
      <c r="Q59" s="53">
        <f>P59*K59</f>
        <v>0.76911999999999991</v>
      </c>
      <c r="R59" s="53">
        <v>0</v>
      </c>
      <c r="S59" s="53">
        <f>R59*K59</f>
        <v>0</v>
      </c>
      <c r="T59" s="53">
        <v>0</v>
      </c>
      <c r="U59" s="54">
        <f>T59*K59</f>
        <v>0</v>
      </c>
      <c r="AL59" s="8" t="s">
        <v>92</v>
      </c>
      <c r="AN59" s="8" t="s">
        <v>88</v>
      </c>
      <c r="AO59" s="8" t="s">
        <v>25</v>
      </c>
      <c r="AS59" s="8" t="s">
        <v>87</v>
      </c>
      <c r="AY59" s="55" t="e">
        <f>IF(O59="základní",#REF!,0)</f>
        <v>#REF!</v>
      </c>
      <c r="AZ59" s="55">
        <f>IF(O59="snížená",#REF!,0)</f>
        <v>0</v>
      </c>
      <c r="BA59" s="55">
        <f>IF(O59="zákl. přenesená",#REF!,0)</f>
        <v>0</v>
      </c>
      <c r="BB59" s="55">
        <f>IF(O59="sníž. přenesená",#REF!,0)</f>
        <v>0</v>
      </c>
      <c r="BC59" s="55">
        <f>IF(O59="nulová",#REF!,0)</f>
        <v>0</v>
      </c>
      <c r="BD59" s="8" t="s">
        <v>5</v>
      </c>
      <c r="BE59" s="55" t="e">
        <f>ROUND(#REF!*K59,2)</f>
        <v>#REF!</v>
      </c>
      <c r="BF59" s="8" t="s">
        <v>92</v>
      </c>
      <c r="BG59" s="8" t="s">
        <v>140</v>
      </c>
    </row>
    <row r="60" spans="2:59" s="4" customFormat="1" ht="22.5" customHeight="1" x14ac:dyDescent="0.3">
      <c r="B60" s="56"/>
      <c r="C60" s="57"/>
      <c r="D60" s="57"/>
      <c r="E60" s="58" t="s">
        <v>0</v>
      </c>
      <c r="F60" s="98" t="s">
        <v>94</v>
      </c>
      <c r="G60" s="99"/>
      <c r="H60" s="99"/>
      <c r="I60" s="99"/>
      <c r="J60" s="57"/>
      <c r="K60" s="59">
        <v>40.479999999999997</v>
      </c>
      <c r="L60" s="60"/>
      <c r="N60" s="61"/>
      <c r="O60" s="57"/>
      <c r="P60" s="57"/>
      <c r="Q60" s="57"/>
      <c r="R60" s="57"/>
      <c r="S60" s="57"/>
      <c r="T60" s="57"/>
      <c r="U60" s="62"/>
      <c r="AN60" s="63" t="s">
        <v>95</v>
      </c>
      <c r="AO60" s="63" t="s">
        <v>25</v>
      </c>
      <c r="AP60" s="4" t="s">
        <v>25</v>
      </c>
      <c r="AQ60" s="4" t="s">
        <v>13</v>
      </c>
      <c r="AR60" s="4" t="s">
        <v>19</v>
      </c>
      <c r="AS60" s="63" t="s">
        <v>87</v>
      </c>
    </row>
    <row r="61" spans="2:59" s="4" customFormat="1" ht="22.5" customHeight="1" x14ac:dyDescent="0.3">
      <c r="B61" s="56"/>
      <c r="C61" s="57"/>
      <c r="D61" s="57"/>
      <c r="E61" s="58" t="s">
        <v>0</v>
      </c>
      <c r="F61" s="100" t="s">
        <v>0</v>
      </c>
      <c r="G61" s="101"/>
      <c r="H61" s="101"/>
      <c r="I61" s="101"/>
      <c r="J61" s="57"/>
      <c r="K61" s="59">
        <v>0</v>
      </c>
      <c r="L61" s="60"/>
      <c r="N61" s="61"/>
      <c r="O61" s="57"/>
      <c r="P61" s="57"/>
      <c r="Q61" s="57"/>
      <c r="R61" s="57"/>
      <c r="S61" s="57"/>
      <c r="T61" s="57"/>
      <c r="U61" s="62"/>
      <c r="AN61" s="63" t="s">
        <v>95</v>
      </c>
      <c r="AO61" s="63" t="s">
        <v>25</v>
      </c>
      <c r="AP61" s="4" t="s">
        <v>25</v>
      </c>
      <c r="AQ61" s="4" t="s">
        <v>13</v>
      </c>
      <c r="AR61" s="4" t="s">
        <v>19</v>
      </c>
      <c r="AS61" s="63" t="s">
        <v>87</v>
      </c>
    </row>
    <row r="62" spans="2:59" s="7" customFormat="1" ht="22.5" customHeight="1" x14ac:dyDescent="0.3">
      <c r="B62" s="80"/>
      <c r="C62" s="81"/>
      <c r="D62" s="81"/>
      <c r="E62" s="82" t="s">
        <v>0</v>
      </c>
      <c r="F62" s="109" t="s">
        <v>136</v>
      </c>
      <c r="G62" s="110"/>
      <c r="H62" s="110"/>
      <c r="I62" s="110"/>
      <c r="J62" s="81"/>
      <c r="K62" s="83">
        <v>40.479999999999997</v>
      </c>
      <c r="L62" s="84"/>
      <c r="N62" s="85"/>
      <c r="O62" s="81"/>
      <c r="P62" s="81"/>
      <c r="Q62" s="81"/>
      <c r="R62" s="81"/>
      <c r="S62" s="81"/>
      <c r="T62" s="81"/>
      <c r="U62" s="86"/>
      <c r="AN62" s="87" t="s">
        <v>95</v>
      </c>
      <c r="AO62" s="87" t="s">
        <v>25</v>
      </c>
      <c r="AP62" s="7" t="s">
        <v>103</v>
      </c>
      <c r="AQ62" s="7" t="s">
        <v>13</v>
      </c>
      <c r="AR62" s="7" t="s">
        <v>19</v>
      </c>
      <c r="AS62" s="87" t="s">
        <v>87</v>
      </c>
    </row>
    <row r="63" spans="2:59" s="5" customFormat="1" ht="22.5" customHeight="1" x14ac:dyDescent="0.3">
      <c r="B63" s="64"/>
      <c r="C63" s="65"/>
      <c r="D63" s="65"/>
      <c r="E63" s="66" t="s">
        <v>0</v>
      </c>
      <c r="F63" s="102" t="s">
        <v>96</v>
      </c>
      <c r="G63" s="103"/>
      <c r="H63" s="103"/>
      <c r="I63" s="103"/>
      <c r="J63" s="65"/>
      <c r="K63" s="67">
        <v>40.479999999999997</v>
      </c>
      <c r="L63" s="68"/>
      <c r="N63" s="69"/>
      <c r="O63" s="65"/>
      <c r="P63" s="65"/>
      <c r="Q63" s="65"/>
      <c r="R63" s="65"/>
      <c r="S63" s="65"/>
      <c r="T63" s="65"/>
      <c r="U63" s="70"/>
      <c r="AN63" s="71" t="s">
        <v>95</v>
      </c>
      <c r="AO63" s="71" t="s">
        <v>25</v>
      </c>
      <c r="AP63" s="5" t="s">
        <v>92</v>
      </c>
      <c r="AQ63" s="5" t="s">
        <v>13</v>
      </c>
      <c r="AR63" s="5" t="s">
        <v>5</v>
      </c>
      <c r="AS63" s="71" t="s">
        <v>87</v>
      </c>
    </row>
    <row r="64" spans="2:59" s="3" customFormat="1" ht="29.85" customHeight="1" x14ac:dyDescent="0.3">
      <c r="B64" s="35"/>
      <c r="C64" s="36"/>
      <c r="D64" s="45" t="s">
        <v>60</v>
      </c>
      <c r="E64" s="45"/>
      <c r="F64" s="45"/>
      <c r="G64" s="45"/>
      <c r="H64" s="45"/>
      <c r="I64" s="45"/>
      <c r="J64" s="45"/>
      <c r="K64" s="45"/>
      <c r="L64" s="38"/>
      <c r="N64" s="39"/>
      <c r="O64" s="36"/>
      <c r="P64" s="36"/>
      <c r="Q64" s="40">
        <f>SUM(Q65:Q638)</f>
        <v>3072.0974200000001</v>
      </c>
      <c r="R64" s="36"/>
      <c r="S64" s="40">
        <f>SUM(S65:S638)</f>
        <v>30.50020378</v>
      </c>
      <c r="T64" s="36"/>
      <c r="U64" s="41">
        <f>SUM(U65:U638)</f>
        <v>0</v>
      </c>
      <c r="AL64" s="42" t="s">
        <v>5</v>
      </c>
      <c r="AN64" s="43" t="s">
        <v>18</v>
      </c>
      <c r="AO64" s="43" t="s">
        <v>5</v>
      </c>
      <c r="AS64" s="42" t="s">
        <v>87</v>
      </c>
      <c r="BE64" s="44" t="e">
        <f>SUM(BE65:BE638)</f>
        <v>#REF!</v>
      </c>
    </row>
    <row r="65" spans="2:59" s="1" customFormat="1" ht="31.5" customHeight="1" x14ac:dyDescent="0.3">
      <c r="B65" s="46"/>
      <c r="C65" s="47" t="s">
        <v>137</v>
      </c>
      <c r="D65" s="47" t="s">
        <v>88</v>
      </c>
      <c r="E65" s="48" t="s">
        <v>150</v>
      </c>
      <c r="F65" s="97" t="s">
        <v>151</v>
      </c>
      <c r="G65" s="97"/>
      <c r="H65" s="97"/>
      <c r="I65" s="97"/>
      <c r="J65" s="49" t="s">
        <v>91</v>
      </c>
      <c r="K65" s="50">
        <v>58.552</v>
      </c>
      <c r="L65" s="51"/>
      <c r="N65" s="52" t="s">
        <v>0</v>
      </c>
      <c r="O65" s="14" t="s">
        <v>16</v>
      </c>
      <c r="P65" s="53">
        <v>1.43</v>
      </c>
      <c r="Q65" s="53">
        <f>P65*K65</f>
        <v>83.72936</v>
      </c>
      <c r="R65" s="53">
        <v>9.5600000000000008E-3</v>
      </c>
      <c r="S65" s="53">
        <f>R65*K65</f>
        <v>0.55975712</v>
      </c>
      <c r="T65" s="53">
        <v>0</v>
      </c>
      <c r="U65" s="54">
        <f>T65*K65</f>
        <v>0</v>
      </c>
      <c r="AL65" s="8" t="s">
        <v>92</v>
      </c>
      <c r="AN65" s="8" t="s">
        <v>88</v>
      </c>
      <c r="AO65" s="8" t="s">
        <v>25</v>
      </c>
      <c r="AS65" s="8" t="s">
        <v>87</v>
      </c>
      <c r="AY65" s="55" t="e">
        <f>IF(O65="základní",#REF!,0)</f>
        <v>#REF!</v>
      </c>
      <c r="AZ65" s="55">
        <f>IF(O65="snížená",#REF!,0)</f>
        <v>0</v>
      </c>
      <c r="BA65" s="55">
        <f>IF(O65="zákl. přenesená",#REF!,0)</f>
        <v>0</v>
      </c>
      <c r="BB65" s="55">
        <f>IF(O65="sníž. přenesená",#REF!,0)</f>
        <v>0</v>
      </c>
      <c r="BC65" s="55">
        <f>IF(O65="nulová",#REF!,0)</f>
        <v>0</v>
      </c>
      <c r="BD65" s="8" t="s">
        <v>5</v>
      </c>
      <c r="BE65" s="55" t="e">
        <f>ROUND(#REF!*K65,2)</f>
        <v>#REF!</v>
      </c>
      <c r="BF65" s="8" t="s">
        <v>92</v>
      </c>
      <c r="BG65" s="8" t="s">
        <v>152</v>
      </c>
    </row>
    <row r="66" spans="2:59" s="6" customFormat="1" ht="22.5" customHeight="1" x14ac:dyDescent="0.3">
      <c r="B66" s="72"/>
      <c r="C66" s="73"/>
      <c r="D66" s="73"/>
      <c r="E66" s="74" t="s">
        <v>0</v>
      </c>
      <c r="F66" s="106" t="s">
        <v>126</v>
      </c>
      <c r="G66" s="107"/>
      <c r="H66" s="107"/>
      <c r="I66" s="107"/>
      <c r="J66" s="73"/>
      <c r="K66" s="75" t="s">
        <v>0</v>
      </c>
      <c r="L66" s="76"/>
      <c r="N66" s="77"/>
      <c r="O66" s="73"/>
      <c r="P66" s="73"/>
      <c r="Q66" s="73"/>
      <c r="R66" s="73"/>
      <c r="S66" s="73"/>
      <c r="T66" s="73"/>
      <c r="U66" s="78"/>
      <c r="AN66" s="79" t="s">
        <v>95</v>
      </c>
      <c r="AO66" s="79" t="s">
        <v>25</v>
      </c>
      <c r="AP66" s="6" t="s">
        <v>5</v>
      </c>
      <c r="AQ66" s="6" t="s">
        <v>13</v>
      </c>
      <c r="AR66" s="6" t="s">
        <v>19</v>
      </c>
      <c r="AS66" s="79" t="s">
        <v>87</v>
      </c>
    </row>
    <row r="67" spans="2:59" s="4" customFormat="1" ht="22.5" customHeight="1" x14ac:dyDescent="0.3">
      <c r="B67" s="56"/>
      <c r="C67" s="57"/>
      <c r="D67" s="57"/>
      <c r="E67" s="58" t="s">
        <v>0</v>
      </c>
      <c r="F67" s="100" t="s">
        <v>153</v>
      </c>
      <c r="G67" s="101"/>
      <c r="H67" s="101"/>
      <c r="I67" s="101"/>
      <c r="J67" s="57"/>
      <c r="K67" s="59">
        <v>58.552</v>
      </c>
      <c r="L67" s="60"/>
      <c r="N67" s="61"/>
      <c r="O67" s="57"/>
      <c r="P67" s="57"/>
      <c r="Q67" s="57"/>
      <c r="R67" s="57"/>
      <c r="S67" s="57"/>
      <c r="T67" s="57"/>
      <c r="U67" s="62"/>
      <c r="AN67" s="63" t="s">
        <v>95</v>
      </c>
      <c r="AO67" s="63" t="s">
        <v>25</v>
      </c>
      <c r="AP67" s="4" t="s">
        <v>25</v>
      </c>
      <c r="AQ67" s="4" t="s">
        <v>13</v>
      </c>
      <c r="AR67" s="4" t="s">
        <v>19</v>
      </c>
      <c r="AS67" s="63" t="s">
        <v>87</v>
      </c>
    </row>
    <row r="68" spans="2:59" s="4" customFormat="1" ht="22.5" customHeight="1" x14ac:dyDescent="0.3">
      <c r="B68" s="56"/>
      <c r="C68" s="57"/>
      <c r="D68" s="57"/>
      <c r="E68" s="58" t="s">
        <v>0</v>
      </c>
      <c r="F68" s="100" t="s">
        <v>0</v>
      </c>
      <c r="G68" s="101"/>
      <c r="H68" s="101"/>
      <c r="I68" s="101"/>
      <c r="J68" s="57"/>
      <c r="K68" s="59">
        <v>0</v>
      </c>
      <c r="L68" s="60"/>
      <c r="N68" s="61"/>
      <c r="O68" s="57"/>
      <c r="P68" s="57"/>
      <c r="Q68" s="57"/>
      <c r="R68" s="57"/>
      <c r="S68" s="57"/>
      <c r="T68" s="57"/>
      <c r="U68" s="62"/>
      <c r="AN68" s="63" t="s">
        <v>95</v>
      </c>
      <c r="AO68" s="63" t="s">
        <v>25</v>
      </c>
      <c r="AP68" s="4" t="s">
        <v>25</v>
      </c>
      <c r="AQ68" s="4" t="s">
        <v>13</v>
      </c>
      <c r="AR68" s="4" t="s">
        <v>19</v>
      </c>
      <c r="AS68" s="63" t="s">
        <v>87</v>
      </c>
    </row>
    <row r="69" spans="2:59" s="7" customFormat="1" ht="22.5" customHeight="1" x14ac:dyDescent="0.3">
      <c r="B69" s="80"/>
      <c r="C69" s="81"/>
      <c r="D69" s="81"/>
      <c r="E69" s="82" t="s">
        <v>43</v>
      </c>
      <c r="F69" s="109" t="s">
        <v>136</v>
      </c>
      <c r="G69" s="110"/>
      <c r="H69" s="110"/>
      <c r="I69" s="110"/>
      <c r="J69" s="81"/>
      <c r="K69" s="83">
        <v>58.552</v>
      </c>
      <c r="L69" s="84"/>
      <c r="N69" s="85"/>
      <c r="O69" s="81"/>
      <c r="P69" s="81"/>
      <c r="Q69" s="81"/>
      <c r="R69" s="81"/>
      <c r="S69" s="81"/>
      <c r="T69" s="81"/>
      <c r="U69" s="86"/>
      <c r="AN69" s="87" t="s">
        <v>95</v>
      </c>
      <c r="AO69" s="87" t="s">
        <v>25</v>
      </c>
      <c r="AP69" s="7" t="s">
        <v>103</v>
      </c>
      <c r="AQ69" s="7" t="s">
        <v>13</v>
      </c>
      <c r="AR69" s="7" t="s">
        <v>19</v>
      </c>
      <c r="AS69" s="87" t="s">
        <v>87</v>
      </c>
    </row>
    <row r="70" spans="2:59" s="5" customFormat="1" ht="22.5" customHeight="1" x14ac:dyDescent="0.3">
      <c r="B70" s="64"/>
      <c r="C70" s="65"/>
      <c r="D70" s="65"/>
      <c r="E70" s="66" t="s">
        <v>0</v>
      </c>
      <c r="F70" s="102" t="s">
        <v>96</v>
      </c>
      <c r="G70" s="103"/>
      <c r="H70" s="103"/>
      <c r="I70" s="103"/>
      <c r="J70" s="65"/>
      <c r="K70" s="67">
        <v>58.552</v>
      </c>
      <c r="L70" s="68"/>
      <c r="N70" s="69"/>
      <c r="O70" s="65"/>
      <c r="P70" s="65"/>
      <c r="Q70" s="65"/>
      <c r="R70" s="65"/>
      <c r="S70" s="65"/>
      <c r="T70" s="65"/>
      <c r="U70" s="70"/>
      <c r="AN70" s="71" t="s">
        <v>95</v>
      </c>
      <c r="AO70" s="71" t="s">
        <v>25</v>
      </c>
      <c r="AP70" s="5" t="s">
        <v>92</v>
      </c>
      <c r="AQ70" s="5" t="s">
        <v>13</v>
      </c>
      <c r="AR70" s="5" t="s">
        <v>5</v>
      </c>
      <c r="AS70" s="71" t="s">
        <v>87</v>
      </c>
    </row>
    <row r="71" spans="2:59" s="1" customFormat="1" ht="22.5" customHeight="1" x14ac:dyDescent="0.3">
      <c r="B71" s="46"/>
      <c r="C71" s="88" t="s">
        <v>141</v>
      </c>
      <c r="D71" s="88" t="s">
        <v>145</v>
      </c>
      <c r="E71" s="89" t="s">
        <v>155</v>
      </c>
      <c r="F71" s="108" t="s">
        <v>156</v>
      </c>
      <c r="G71" s="108"/>
      <c r="H71" s="108"/>
      <c r="I71" s="108"/>
      <c r="J71" s="90" t="s">
        <v>91</v>
      </c>
      <c r="K71" s="91">
        <v>59.722999999999999</v>
      </c>
      <c r="L71" s="51"/>
      <c r="N71" s="52" t="s">
        <v>0</v>
      </c>
      <c r="O71" s="14" t="s">
        <v>16</v>
      </c>
      <c r="P71" s="53">
        <v>0</v>
      </c>
      <c r="Q71" s="53">
        <f>P71*K71</f>
        <v>0</v>
      </c>
      <c r="R71" s="53">
        <v>1.7999999999999999E-2</v>
      </c>
      <c r="S71" s="53">
        <f>R71*K71</f>
        <v>1.0750139999999999</v>
      </c>
      <c r="T71" s="53">
        <v>0</v>
      </c>
      <c r="U71" s="54">
        <f>T71*K71</f>
        <v>0</v>
      </c>
      <c r="AL71" s="8" t="s">
        <v>137</v>
      </c>
      <c r="AN71" s="8" t="s">
        <v>145</v>
      </c>
      <c r="AO71" s="8" t="s">
        <v>25</v>
      </c>
      <c r="AS71" s="8" t="s">
        <v>87</v>
      </c>
      <c r="AY71" s="55" t="e">
        <f>IF(O71="základní",#REF!,0)</f>
        <v>#REF!</v>
      </c>
      <c r="AZ71" s="55">
        <f>IF(O71="snížená",#REF!,0)</f>
        <v>0</v>
      </c>
      <c r="BA71" s="55">
        <f>IF(O71="zákl. přenesená",#REF!,0)</f>
        <v>0</v>
      </c>
      <c r="BB71" s="55">
        <f>IF(O71="sníž. přenesená",#REF!,0)</f>
        <v>0</v>
      </c>
      <c r="BC71" s="55">
        <f>IF(O71="nulová",#REF!,0)</f>
        <v>0</v>
      </c>
      <c r="BD71" s="8" t="s">
        <v>5</v>
      </c>
      <c r="BE71" s="55" t="e">
        <f>ROUND(#REF!*K71,2)</f>
        <v>#REF!</v>
      </c>
      <c r="BF71" s="8" t="s">
        <v>92</v>
      </c>
      <c r="BG71" s="8" t="s">
        <v>157</v>
      </c>
    </row>
    <row r="72" spans="2:59" s="4" customFormat="1" ht="22.5" customHeight="1" x14ac:dyDescent="0.3">
      <c r="B72" s="56"/>
      <c r="C72" s="57"/>
      <c r="D72" s="57"/>
      <c r="E72" s="58" t="s">
        <v>0</v>
      </c>
      <c r="F72" s="98" t="s">
        <v>43</v>
      </c>
      <c r="G72" s="99"/>
      <c r="H72" s="99"/>
      <c r="I72" s="99"/>
      <c r="J72" s="57"/>
      <c r="K72" s="59">
        <v>58.552</v>
      </c>
      <c r="L72" s="60"/>
      <c r="N72" s="61"/>
      <c r="O72" s="57"/>
      <c r="P72" s="57"/>
      <c r="Q72" s="57"/>
      <c r="R72" s="57"/>
      <c r="S72" s="57"/>
      <c r="T72" s="57"/>
      <c r="U72" s="62"/>
      <c r="AN72" s="63" t="s">
        <v>95</v>
      </c>
      <c r="AO72" s="63" t="s">
        <v>25</v>
      </c>
      <c r="AP72" s="4" t="s">
        <v>25</v>
      </c>
      <c r="AQ72" s="4" t="s">
        <v>13</v>
      </c>
      <c r="AR72" s="4" t="s">
        <v>19</v>
      </c>
      <c r="AS72" s="63" t="s">
        <v>87</v>
      </c>
    </row>
    <row r="73" spans="2:59" s="4" customFormat="1" ht="22.5" customHeight="1" x14ac:dyDescent="0.3">
      <c r="B73" s="56"/>
      <c r="C73" s="57"/>
      <c r="D73" s="57"/>
      <c r="E73" s="58" t="s">
        <v>0</v>
      </c>
      <c r="F73" s="100" t="s">
        <v>0</v>
      </c>
      <c r="G73" s="101"/>
      <c r="H73" s="101"/>
      <c r="I73" s="101"/>
      <c r="J73" s="57"/>
      <c r="K73" s="59">
        <v>0</v>
      </c>
      <c r="L73" s="60"/>
      <c r="N73" s="61"/>
      <c r="O73" s="57"/>
      <c r="P73" s="57"/>
      <c r="Q73" s="57"/>
      <c r="R73" s="57"/>
      <c r="S73" s="57"/>
      <c r="T73" s="57"/>
      <c r="U73" s="62"/>
      <c r="AN73" s="63" t="s">
        <v>95</v>
      </c>
      <c r="AO73" s="63" t="s">
        <v>25</v>
      </c>
      <c r="AP73" s="4" t="s">
        <v>25</v>
      </c>
      <c r="AQ73" s="4" t="s">
        <v>13</v>
      </c>
      <c r="AR73" s="4" t="s">
        <v>19</v>
      </c>
      <c r="AS73" s="63" t="s">
        <v>87</v>
      </c>
    </row>
    <row r="74" spans="2:59" s="6" customFormat="1" ht="22.5" customHeight="1" x14ac:dyDescent="0.3">
      <c r="B74" s="72"/>
      <c r="C74" s="73"/>
      <c r="D74" s="73"/>
      <c r="E74" s="74" t="s">
        <v>0</v>
      </c>
      <c r="F74" s="104" t="s">
        <v>158</v>
      </c>
      <c r="G74" s="105"/>
      <c r="H74" s="105"/>
      <c r="I74" s="105"/>
      <c r="J74" s="73"/>
      <c r="K74" s="75" t="s">
        <v>0</v>
      </c>
      <c r="L74" s="76"/>
      <c r="N74" s="77"/>
      <c r="O74" s="73"/>
      <c r="P74" s="73"/>
      <c r="Q74" s="73"/>
      <c r="R74" s="73"/>
      <c r="S74" s="73"/>
      <c r="T74" s="73"/>
      <c r="U74" s="78"/>
      <c r="AN74" s="79" t="s">
        <v>95</v>
      </c>
      <c r="AO74" s="79" t="s">
        <v>25</v>
      </c>
      <c r="AP74" s="6" t="s">
        <v>5</v>
      </c>
      <c r="AQ74" s="6" t="s">
        <v>13</v>
      </c>
      <c r="AR74" s="6" t="s">
        <v>19</v>
      </c>
      <c r="AS74" s="79" t="s">
        <v>87</v>
      </c>
    </row>
    <row r="75" spans="2:59" s="4" customFormat="1" ht="22.5" customHeight="1" x14ac:dyDescent="0.3">
      <c r="B75" s="56"/>
      <c r="C75" s="57"/>
      <c r="D75" s="57"/>
      <c r="E75" s="58" t="s">
        <v>0</v>
      </c>
      <c r="F75" s="100" t="s">
        <v>159</v>
      </c>
      <c r="G75" s="101"/>
      <c r="H75" s="101"/>
      <c r="I75" s="101"/>
      <c r="J75" s="57"/>
      <c r="K75" s="59">
        <v>1.171</v>
      </c>
      <c r="L75" s="60"/>
      <c r="N75" s="61"/>
      <c r="O75" s="57"/>
      <c r="P75" s="57"/>
      <c r="Q75" s="57"/>
      <c r="R75" s="57"/>
      <c r="S75" s="57"/>
      <c r="T75" s="57"/>
      <c r="U75" s="62"/>
      <c r="AN75" s="63" t="s">
        <v>95</v>
      </c>
      <c r="AO75" s="63" t="s">
        <v>25</v>
      </c>
      <c r="AP75" s="4" t="s">
        <v>25</v>
      </c>
      <c r="AQ75" s="4" t="s">
        <v>13</v>
      </c>
      <c r="AR75" s="4" t="s">
        <v>19</v>
      </c>
      <c r="AS75" s="63" t="s">
        <v>87</v>
      </c>
    </row>
    <row r="76" spans="2:59" s="4" customFormat="1" ht="22.5" customHeight="1" x14ac:dyDescent="0.3">
      <c r="B76" s="56"/>
      <c r="C76" s="57"/>
      <c r="D76" s="57"/>
      <c r="E76" s="58" t="s">
        <v>0</v>
      </c>
      <c r="F76" s="100" t="s">
        <v>0</v>
      </c>
      <c r="G76" s="101"/>
      <c r="H76" s="101"/>
      <c r="I76" s="101"/>
      <c r="J76" s="57"/>
      <c r="K76" s="59">
        <v>0</v>
      </c>
      <c r="L76" s="60"/>
      <c r="N76" s="61"/>
      <c r="O76" s="57"/>
      <c r="P76" s="57"/>
      <c r="Q76" s="57"/>
      <c r="R76" s="57"/>
      <c r="S76" s="57"/>
      <c r="T76" s="57"/>
      <c r="U76" s="62"/>
      <c r="AN76" s="63" t="s">
        <v>95</v>
      </c>
      <c r="AO76" s="63" t="s">
        <v>25</v>
      </c>
      <c r="AP76" s="4" t="s">
        <v>25</v>
      </c>
      <c r="AQ76" s="4" t="s">
        <v>13</v>
      </c>
      <c r="AR76" s="4" t="s">
        <v>19</v>
      </c>
      <c r="AS76" s="63" t="s">
        <v>87</v>
      </c>
    </row>
    <row r="77" spans="2:59" s="5" customFormat="1" ht="22.5" customHeight="1" x14ac:dyDescent="0.3">
      <c r="B77" s="64"/>
      <c r="C77" s="65"/>
      <c r="D77" s="65"/>
      <c r="E77" s="66" t="s">
        <v>0</v>
      </c>
      <c r="F77" s="102" t="s">
        <v>96</v>
      </c>
      <c r="G77" s="103"/>
      <c r="H77" s="103"/>
      <c r="I77" s="103"/>
      <c r="J77" s="65"/>
      <c r="K77" s="67">
        <v>59.722999999999999</v>
      </c>
      <c r="L77" s="68"/>
      <c r="N77" s="69"/>
      <c r="O77" s="65"/>
      <c r="P77" s="65"/>
      <c r="Q77" s="65"/>
      <c r="R77" s="65"/>
      <c r="S77" s="65"/>
      <c r="T77" s="65"/>
      <c r="U77" s="70"/>
      <c r="AN77" s="71" t="s">
        <v>95</v>
      </c>
      <c r="AO77" s="71" t="s">
        <v>25</v>
      </c>
      <c r="AP77" s="5" t="s">
        <v>92</v>
      </c>
      <c r="AQ77" s="5" t="s">
        <v>13</v>
      </c>
      <c r="AR77" s="5" t="s">
        <v>5</v>
      </c>
      <c r="AS77" s="71" t="s">
        <v>87</v>
      </c>
    </row>
    <row r="78" spans="2:59" s="1" customFormat="1" ht="31.5" customHeight="1" x14ac:dyDescent="0.3">
      <c r="B78" s="46"/>
      <c r="C78" s="47" t="s">
        <v>9</v>
      </c>
      <c r="D78" s="47" t="s">
        <v>88</v>
      </c>
      <c r="E78" s="48" t="s">
        <v>161</v>
      </c>
      <c r="F78" s="97" t="s">
        <v>162</v>
      </c>
      <c r="G78" s="97"/>
      <c r="H78" s="97"/>
      <c r="I78" s="97"/>
      <c r="J78" s="49" t="s">
        <v>91</v>
      </c>
      <c r="K78" s="50">
        <v>73.138000000000005</v>
      </c>
      <c r="L78" s="51"/>
      <c r="N78" s="52" t="s">
        <v>0</v>
      </c>
      <c r="O78" s="14" t="s">
        <v>16</v>
      </c>
      <c r="P78" s="53">
        <v>0.33</v>
      </c>
      <c r="Q78" s="53">
        <f>P78*K78</f>
        <v>24.135540000000002</v>
      </c>
      <c r="R78" s="53">
        <v>4.8900000000000002E-3</v>
      </c>
      <c r="S78" s="53">
        <f>R78*K78</f>
        <v>0.35764482000000003</v>
      </c>
      <c r="T78" s="53">
        <v>0</v>
      </c>
      <c r="U78" s="54">
        <f>T78*K78</f>
        <v>0</v>
      </c>
      <c r="AL78" s="8" t="s">
        <v>92</v>
      </c>
      <c r="AN78" s="8" t="s">
        <v>88</v>
      </c>
      <c r="AO78" s="8" t="s">
        <v>25</v>
      </c>
      <c r="AS78" s="8" t="s">
        <v>87</v>
      </c>
      <c r="AY78" s="55" t="e">
        <f>IF(O78="základní",#REF!,0)</f>
        <v>#REF!</v>
      </c>
      <c r="AZ78" s="55">
        <f>IF(O78="snížená",#REF!,0)</f>
        <v>0</v>
      </c>
      <c r="BA78" s="55">
        <f>IF(O78="zákl. přenesená",#REF!,0)</f>
        <v>0</v>
      </c>
      <c r="BB78" s="55">
        <f>IF(O78="sníž. přenesená",#REF!,0)</f>
        <v>0</v>
      </c>
      <c r="BC78" s="55">
        <f>IF(O78="nulová",#REF!,0)</f>
        <v>0</v>
      </c>
      <c r="BD78" s="8" t="s">
        <v>5</v>
      </c>
      <c r="BE78" s="55" t="e">
        <f>ROUND(#REF!*K78,2)</f>
        <v>#REF!</v>
      </c>
      <c r="BF78" s="8" t="s">
        <v>92</v>
      </c>
      <c r="BG78" s="8" t="s">
        <v>163</v>
      </c>
    </row>
    <row r="79" spans="2:59" s="6" customFormat="1" ht="22.5" customHeight="1" x14ac:dyDescent="0.3">
      <c r="B79" s="72"/>
      <c r="C79" s="73"/>
      <c r="D79" s="73"/>
      <c r="E79" s="74" t="s">
        <v>0</v>
      </c>
      <c r="F79" s="106" t="s">
        <v>122</v>
      </c>
      <c r="G79" s="107"/>
      <c r="H79" s="107"/>
      <c r="I79" s="107"/>
      <c r="J79" s="73"/>
      <c r="K79" s="75" t="s">
        <v>0</v>
      </c>
      <c r="L79" s="76"/>
      <c r="N79" s="77"/>
      <c r="O79" s="73"/>
      <c r="P79" s="73"/>
      <c r="Q79" s="73"/>
      <c r="R79" s="73"/>
      <c r="S79" s="73"/>
      <c r="T79" s="73"/>
      <c r="U79" s="78"/>
      <c r="AN79" s="79" t="s">
        <v>95</v>
      </c>
      <c r="AO79" s="79" t="s">
        <v>25</v>
      </c>
      <c r="AP79" s="6" t="s">
        <v>5</v>
      </c>
      <c r="AQ79" s="6" t="s">
        <v>13</v>
      </c>
      <c r="AR79" s="6" t="s">
        <v>19</v>
      </c>
      <c r="AS79" s="79" t="s">
        <v>87</v>
      </c>
    </row>
    <row r="80" spans="2:59" s="6" customFormat="1" ht="22.5" customHeight="1" x14ac:dyDescent="0.3">
      <c r="B80" s="72"/>
      <c r="C80" s="73"/>
      <c r="D80" s="73"/>
      <c r="E80" s="74" t="s">
        <v>0</v>
      </c>
      <c r="F80" s="104" t="s">
        <v>123</v>
      </c>
      <c r="G80" s="105"/>
      <c r="H80" s="105"/>
      <c r="I80" s="105"/>
      <c r="J80" s="73"/>
      <c r="K80" s="75" t="s">
        <v>0</v>
      </c>
      <c r="L80" s="76"/>
      <c r="N80" s="77"/>
      <c r="O80" s="73"/>
      <c r="P80" s="73"/>
      <c r="Q80" s="73"/>
      <c r="R80" s="73"/>
      <c r="S80" s="73"/>
      <c r="T80" s="73"/>
      <c r="U80" s="78"/>
      <c r="AN80" s="79" t="s">
        <v>95</v>
      </c>
      <c r="AO80" s="79" t="s">
        <v>25</v>
      </c>
      <c r="AP80" s="6" t="s">
        <v>5</v>
      </c>
      <c r="AQ80" s="6" t="s">
        <v>13</v>
      </c>
      <c r="AR80" s="6" t="s">
        <v>19</v>
      </c>
      <c r="AS80" s="79" t="s">
        <v>87</v>
      </c>
    </row>
    <row r="81" spans="2:59" s="4" customFormat="1" ht="22.5" customHeight="1" x14ac:dyDescent="0.3">
      <c r="B81" s="56"/>
      <c r="C81" s="57"/>
      <c r="D81" s="57"/>
      <c r="E81" s="58" t="s">
        <v>0</v>
      </c>
      <c r="F81" s="100" t="s">
        <v>164</v>
      </c>
      <c r="G81" s="101"/>
      <c r="H81" s="101"/>
      <c r="I81" s="101"/>
      <c r="J81" s="57"/>
      <c r="K81" s="59">
        <v>13.734999999999999</v>
      </c>
      <c r="L81" s="60"/>
      <c r="N81" s="61"/>
      <c r="O81" s="57"/>
      <c r="P81" s="57"/>
      <c r="Q81" s="57"/>
      <c r="R81" s="57"/>
      <c r="S81" s="57"/>
      <c r="T81" s="57"/>
      <c r="U81" s="62"/>
      <c r="AN81" s="63" t="s">
        <v>95</v>
      </c>
      <c r="AO81" s="63" t="s">
        <v>25</v>
      </c>
      <c r="AP81" s="4" t="s">
        <v>25</v>
      </c>
      <c r="AQ81" s="4" t="s">
        <v>13</v>
      </c>
      <c r="AR81" s="4" t="s">
        <v>19</v>
      </c>
      <c r="AS81" s="63" t="s">
        <v>87</v>
      </c>
    </row>
    <row r="82" spans="2:59" s="4" customFormat="1" ht="22.5" customHeight="1" x14ac:dyDescent="0.3">
      <c r="B82" s="56"/>
      <c r="C82" s="57"/>
      <c r="D82" s="57"/>
      <c r="E82" s="58" t="s">
        <v>0</v>
      </c>
      <c r="F82" s="100" t="s">
        <v>0</v>
      </c>
      <c r="G82" s="101"/>
      <c r="H82" s="101"/>
      <c r="I82" s="101"/>
      <c r="J82" s="57"/>
      <c r="K82" s="59">
        <v>0</v>
      </c>
      <c r="L82" s="60"/>
      <c r="N82" s="61"/>
      <c r="O82" s="57"/>
      <c r="P82" s="57"/>
      <c r="Q82" s="57"/>
      <c r="R82" s="57"/>
      <c r="S82" s="57"/>
      <c r="T82" s="57"/>
      <c r="U82" s="62"/>
      <c r="AN82" s="63" t="s">
        <v>95</v>
      </c>
      <c r="AO82" s="63" t="s">
        <v>25</v>
      </c>
      <c r="AP82" s="4" t="s">
        <v>25</v>
      </c>
      <c r="AQ82" s="4" t="s">
        <v>13</v>
      </c>
      <c r="AR82" s="4" t="s">
        <v>19</v>
      </c>
      <c r="AS82" s="63" t="s">
        <v>87</v>
      </c>
    </row>
    <row r="83" spans="2:59" s="6" customFormat="1" ht="22.5" customHeight="1" x14ac:dyDescent="0.3">
      <c r="B83" s="72"/>
      <c r="C83" s="73"/>
      <c r="D83" s="73"/>
      <c r="E83" s="74" t="s">
        <v>0</v>
      </c>
      <c r="F83" s="104" t="s">
        <v>125</v>
      </c>
      <c r="G83" s="105"/>
      <c r="H83" s="105"/>
      <c r="I83" s="105"/>
      <c r="J83" s="73"/>
      <c r="K83" s="75" t="s">
        <v>0</v>
      </c>
      <c r="L83" s="76"/>
      <c r="N83" s="77"/>
      <c r="O83" s="73"/>
      <c r="P83" s="73"/>
      <c r="Q83" s="73"/>
      <c r="R83" s="73"/>
      <c r="S83" s="73"/>
      <c r="T83" s="73"/>
      <c r="U83" s="78"/>
      <c r="AN83" s="79" t="s">
        <v>95</v>
      </c>
      <c r="AO83" s="79" t="s">
        <v>25</v>
      </c>
      <c r="AP83" s="6" t="s">
        <v>5</v>
      </c>
      <c r="AQ83" s="6" t="s">
        <v>13</v>
      </c>
      <c r="AR83" s="6" t="s">
        <v>19</v>
      </c>
      <c r="AS83" s="79" t="s">
        <v>87</v>
      </c>
    </row>
    <row r="84" spans="2:59" s="4" customFormat="1" ht="22.5" customHeight="1" x14ac:dyDescent="0.3">
      <c r="B84" s="56"/>
      <c r="C84" s="57"/>
      <c r="D84" s="57"/>
      <c r="E84" s="58" t="s">
        <v>0</v>
      </c>
      <c r="F84" s="100" t="s">
        <v>19</v>
      </c>
      <c r="G84" s="101"/>
      <c r="H84" s="101"/>
      <c r="I84" s="101"/>
      <c r="J84" s="57"/>
      <c r="K84" s="59">
        <v>0</v>
      </c>
      <c r="L84" s="60"/>
      <c r="N84" s="61"/>
      <c r="O84" s="57"/>
      <c r="P84" s="57"/>
      <c r="Q84" s="57"/>
      <c r="R84" s="57"/>
      <c r="S84" s="57"/>
      <c r="T84" s="57"/>
      <c r="U84" s="62"/>
      <c r="AN84" s="63" t="s">
        <v>95</v>
      </c>
      <c r="AO84" s="63" t="s">
        <v>25</v>
      </c>
      <c r="AP84" s="4" t="s">
        <v>25</v>
      </c>
      <c r="AQ84" s="4" t="s">
        <v>13</v>
      </c>
      <c r="AR84" s="4" t="s">
        <v>19</v>
      </c>
      <c r="AS84" s="63" t="s">
        <v>87</v>
      </c>
    </row>
    <row r="85" spans="2:59" s="4" customFormat="1" ht="22.5" customHeight="1" x14ac:dyDescent="0.3">
      <c r="B85" s="56"/>
      <c r="C85" s="57"/>
      <c r="D85" s="57"/>
      <c r="E85" s="58" t="s">
        <v>0</v>
      </c>
      <c r="F85" s="100" t="s">
        <v>0</v>
      </c>
      <c r="G85" s="101"/>
      <c r="H85" s="101"/>
      <c r="I85" s="101"/>
      <c r="J85" s="57"/>
      <c r="K85" s="59">
        <v>0</v>
      </c>
      <c r="L85" s="60"/>
      <c r="N85" s="61"/>
      <c r="O85" s="57"/>
      <c r="P85" s="57"/>
      <c r="Q85" s="57"/>
      <c r="R85" s="57"/>
      <c r="S85" s="57"/>
      <c r="T85" s="57"/>
      <c r="U85" s="62"/>
      <c r="AN85" s="63" t="s">
        <v>95</v>
      </c>
      <c r="AO85" s="63" t="s">
        <v>25</v>
      </c>
      <c r="AP85" s="4" t="s">
        <v>25</v>
      </c>
      <c r="AQ85" s="4" t="s">
        <v>13</v>
      </c>
      <c r="AR85" s="4" t="s">
        <v>19</v>
      </c>
      <c r="AS85" s="63" t="s">
        <v>87</v>
      </c>
    </row>
    <row r="86" spans="2:59" s="6" customFormat="1" ht="22.5" customHeight="1" x14ac:dyDescent="0.3">
      <c r="B86" s="72"/>
      <c r="C86" s="73"/>
      <c r="D86" s="73"/>
      <c r="E86" s="74" t="s">
        <v>0</v>
      </c>
      <c r="F86" s="104" t="s">
        <v>126</v>
      </c>
      <c r="G86" s="105"/>
      <c r="H86" s="105"/>
      <c r="I86" s="105"/>
      <c r="J86" s="73"/>
      <c r="K86" s="75" t="s">
        <v>0</v>
      </c>
      <c r="L86" s="76"/>
      <c r="N86" s="77"/>
      <c r="O86" s="73"/>
      <c r="P86" s="73"/>
      <c r="Q86" s="73"/>
      <c r="R86" s="73"/>
      <c r="S86" s="73"/>
      <c r="T86" s="73"/>
      <c r="U86" s="78"/>
      <c r="AN86" s="79" t="s">
        <v>95</v>
      </c>
      <c r="AO86" s="79" t="s">
        <v>25</v>
      </c>
      <c r="AP86" s="6" t="s">
        <v>5</v>
      </c>
      <c r="AQ86" s="6" t="s">
        <v>13</v>
      </c>
      <c r="AR86" s="6" t="s">
        <v>19</v>
      </c>
      <c r="AS86" s="79" t="s">
        <v>87</v>
      </c>
    </row>
    <row r="87" spans="2:59" s="4" customFormat="1" ht="22.5" customHeight="1" x14ac:dyDescent="0.3">
      <c r="B87" s="56"/>
      <c r="C87" s="57"/>
      <c r="D87" s="57"/>
      <c r="E87" s="58" t="s">
        <v>0</v>
      </c>
      <c r="F87" s="100" t="s">
        <v>165</v>
      </c>
      <c r="G87" s="101"/>
      <c r="H87" s="101"/>
      <c r="I87" s="101"/>
      <c r="J87" s="57"/>
      <c r="K87" s="59">
        <v>30.582999999999998</v>
      </c>
      <c r="L87" s="60"/>
      <c r="N87" s="61"/>
      <c r="O87" s="57"/>
      <c r="P87" s="57"/>
      <c r="Q87" s="57"/>
      <c r="R87" s="57"/>
      <c r="S87" s="57"/>
      <c r="T87" s="57"/>
      <c r="U87" s="62"/>
      <c r="AN87" s="63" t="s">
        <v>95</v>
      </c>
      <c r="AO87" s="63" t="s">
        <v>25</v>
      </c>
      <c r="AP87" s="4" t="s">
        <v>25</v>
      </c>
      <c r="AQ87" s="4" t="s">
        <v>13</v>
      </c>
      <c r="AR87" s="4" t="s">
        <v>19</v>
      </c>
      <c r="AS87" s="63" t="s">
        <v>87</v>
      </c>
    </row>
    <row r="88" spans="2:59" s="4" customFormat="1" ht="22.5" customHeight="1" x14ac:dyDescent="0.3">
      <c r="B88" s="56"/>
      <c r="C88" s="57"/>
      <c r="D88" s="57"/>
      <c r="E88" s="58" t="s">
        <v>0</v>
      </c>
      <c r="F88" s="100" t="s">
        <v>0</v>
      </c>
      <c r="G88" s="101"/>
      <c r="H88" s="101"/>
      <c r="I88" s="101"/>
      <c r="J88" s="57"/>
      <c r="K88" s="59">
        <v>0</v>
      </c>
      <c r="L88" s="60"/>
      <c r="N88" s="61"/>
      <c r="O88" s="57"/>
      <c r="P88" s="57"/>
      <c r="Q88" s="57"/>
      <c r="R88" s="57"/>
      <c r="S88" s="57"/>
      <c r="T88" s="57"/>
      <c r="U88" s="62"/>
      <c r="AN88" s="63" t="s">
        <v>95</v>
      </c>
      <c r="AO88" s="63" t="s">
        <v>25</v>
      </c>
      <c r="AP88" s="4" t="s">
        <v>25</v>
      </c>
      <c r="AQ88" s="4" t="s">
        <v>13</v>
      </c>
      <c r="AR88" s="4" t="s">
        <v>19</v>
      </c>
      <c r="AS88" s="63" t="s">
        <v>87</v>
      </c>
    </row>
    <row r="89" spans="2:59" s="6" customFormat="1" ht="22.5" customHeight="1" x14ac:dyDescent="0.3">
      <c r="B89" s="72"/>
      <c r="C89" s="73"/>
      <c r="D89" s="73"/>
      <c r="E89" s="74" t="s">
        <v>0</v>
      </c>
      <c r="F89" s="104" t="s">
        <v>128</v>
      </c>
      <c r="G89" s="105"/>
      <c r="H89" s="105"/>
      <c r="I89" s="105"/>
      <c r="J89" s="73"/>
      <c r="K89" s="75" t="s">
        <v>0</v>
      </c>
      <c r="L89" s="76"/>
      <c r="N89" s="77"/>
      <c r="O89" s="73"/>
      <c r="P89" s="73"/>
      <c r="Q89" s="73"/>
      <c r="R89" s="73"/>
      <c r="S89" s="73"/>
      <c r="T89" s="73"/>
      <c r="U89" s="78"/>
      <c r="AN89" s="79" t="s">
        <v>95</v>
      </c>
      <c r="AO89" s="79" t="s">
        <v>25</v>
      </c>
      <c r="AP89" s="6" t="s">
        <v>5</v>
      </c>
      <c r="AQ89" s="6" t="s">
        <v>13</v>
      </c>
      <c r="AR89" s="6" t="s">
        <v>19</v>
      </c>
      <c r="AS89" s="79" t="s">
        <v>87</v>
      </c>
    </row>
    <row r="90" spans="2:59" s="4" customFormat="1" ht="22.5" customHeight="1" x14ac:dyDescent="0.3">
      <c r="B90" s="56"/>
      <c r="C90" s="57"/>
      <c r="D90" s="57"/>
      <c r="E90" s="58" t="s">
        <v>0</v>
      </c>
      <c r="F90" s="100" t="s">
        <v>166</v>
      </c>
      <c r="G90" s="101"/>
      <c r="H90" s="101"/>
      <c r="I90" s="101"/>
      <c r="J90" s="57"/>
      <c r="K90" s="59">
        <v>28.82</v>
      </c>
      <c r="L90" s="60"/>
      <c r="N90" s="61"/>
      <c r="O90" s="57"/>
      <c r="P90" s="57"/>
      <c r="Q90" s="57"/>
      <c r="R90" s="57"/>
      <c r="S90" s="57"/>
      <c r="T90" s="57"/>
      <c r="U90" s="62"/>
      <c r="AN90" s="63" t="s">
        <v>95</v>
      </c>
      <c r="AO90" s="63" t="s">
        <v>25</v>
      </c>
      <c r="AP90" s="4" t="s">
        <v>25</v>
      </c>
      <c r="AQ90" s="4" t="s">
        <v>13</v>
      </c>
      <c r="AR90" s="4" t="s">
        <v>19</v>
      </c>
      <c r="AS90" s="63" t="s">
        <v>87</v>
      </c>
    </row>
    <row r="91" spans="2:59" s="4" customFormat="1" ht="22.5" customHeight="1" x14ac:dyDescent="0.3">
      <c r="B91" s="56"/>
      <c r="C91" s="57"/>
      <c r="D91" s="57"/>
      <c r="E91" s="58" t="s">
        <v>0</v>
      </c>
      <c r="F91" s="100" t="s">
        <v>0</v>
      </c>
      <c r="G91" s="101"/>
      <c r="H91" s="101"/>
      <c r="I91" s="101"/>
      <c r="J91" s="57"/>
      <c r="K91" s="59">
        <v>0</v>
      </c>
      <c r="L91" s="60"/>
      <c r="N91" s="61"/>
      <c r="O91" s="57"/>
      <c r="P91" s="57"/>
      <c r="Q91" s="57"/>
      <c r="R91" s="57"/>
      <c r="S91" s="57"/>
      <c r="T91" s="57"/>
      <c r="U91" s="62"/>
      <c r="AN91" s="63" t="s">
        <v>95</v>
      </c>
      <c r="AO91" s="63" t="s">
        <v>25</v>
      </c>
      <c r="AP91" s="4" t="s">
        <v>25</v>
      </c>
      <c r="AQ91" s="4" t="s">
        <v>13</v>
      </c>
      <c r="AR91" s="4" t="s">
        <v>19</v>
      </c>
      <c r="AS91" s="63" t="s">
        <v>87</v>
      </c>
    </row>
    <row r="92" spans="2:59" s="5" customFormat="1" ht="22.5" customHeight="1" x14ac:dyDescent="0.3">
      <c r="B92" s="64"/>
      <c r="C92" s="65"/>
      <c r="D92" s="65"/>
      <c r="E92" s="66" t="s">
        <v>0</v>
      </c>
      <c r="F92" s="102" t="s">
        <v>96</v>
      </c>
      <c r="G92" s="103"/>
      <c r="H92" s="103"/>
      <c r="I92" s="103"/>
      <c r="J92" s="65"/>
      <c r="K92" s="67">
        <v>73.138000000000005</v>
      </c>
      <c r="L92" s="68"/>
      <c r="N92" s="69"/>
      <c r="O92" s="65"/>
      <c r="P92" s="65"/>
      <c r="Q92" s="65"/>
      <c r="R92" s="65"/>
      <c r="S92" s="65"/>
      <c r="T92" s="65"/>
      <c r="U92" s="70"/>
      <c r="AN92" s="71" t="s">
        <v>95</v>
      </c>
      <c r="AO92" s="71" t="s">
        <v>25</v>
      </c>
      <c r="AP92" s="5" t="s">
        <v>92</v>
      </c>
      <c r="AQ92" s="5" t="s">
        <v>13</v>
      </c>
      <c r="AR92" s="5" t="s">
        <v>5</v>
      </c>
      <c r="AS92" s="71" t="s">
        <v>87</v>
      </c>
    </row>
    <row r="93" spans="2:59" s="1" customFormat="1" ht="31.5" customHeight="1" x14ac:dyDescent="0.3">
      <c r="B93" s="46"/>
      <c r="C93" s="47" t="s">
        <v>149</v>
      </c>
      <c r="D93" s="47" t="s">
        <v>88</v>
      </c>
      <c r="E93" s="48" t="s">
        <v>168</v>
      </c>
      <c r="F93" s="97" t="s">
        <v>169</v>
      </c>
      <c r="G93" s="97"/>
      <c r="H93" s="97"/>
      <c r="I93" s="97"/>
      <c r="J93" s="49" t="s">
        <v>91</v>
      </c>
      <c r="K93" s="50">
        <v>119.996</v>
      </c>
      <c r="L93" s="51"/>
      <c r="N93" s="52" t="s">
        <v>0</v>
      </c>
      <c r="O93" s="14" t="s">
        <v>16</v>
      </c>
      <c r="P93" s="53">
        <v>1.04</v>
      </c>
      <c r="Q93" s="53">
        <f>P93*K93</f>
        <v>124.79584</v>
      </c>
      <c r="R93" s="53">
        <v>8.3199999999999993E-3</v>
      </c>
      <c r="S93" s="53">
        <f>R93*K93</f>
        <v>0.99836671999999982</v>
      </c>
      <c r="T93" s="53">
        <v>0</v>
      </c>
      <c r="U93" s="54">
        <f>T93*K93</f>
        <v>0</v>
      </c>
      <c r="AL93" s="8" t="s">
        <v>92</v>
      </c>
      <c r="AN93" s="8" t="s">
        <v>88</v>
      </c>
      <c r="AO93" s="8" t="s">
        <v>25</v>
      </c>
      <c r="AS93" s="8" t="s">
        <v>87</v>
      </c>
      <c r="AY93" s="55" t="e">
        <f>IF(O93="základní",#REF!,0)</f>
        <v>#REF!</v>
      </c>
      <c r="AZ93" s="55">
        <f>IF(O93="snížená",#REF!,0)</f>
        <v>0</v>
      </c>
      <c r="BA93" s="55">
        <f>IF(O93="zákl. přenesená",#REF!,0)</f>
        <v>0</v>
      </c>
      <c r="BB93" s="55">
        <f>IF(O93="sníž. přenesená",#REF!,0)</f>
        <v>0</v>
      </c>
      <c r="BC93" s="55">
        <f>IF(O93="nulová",#REF!,0)</f>
        <v>0</v>
      </c>
      <c r="BD93" s="8" t="s">
        <v>5</v>
      </c>
      <c r="BE93" s="55" t="e">
        <f>ROUND(#REF!*K93,2)</f>
        <v>#REF!</v>
      </c>
      <c r="BF93" s="8" t="s">
        <v>92</v>
      </c>
      <c r="BG93" s="8" t="s">
        <v>170</v>
      </c>
    </row>
    <row r="94" spans="2:59" s="4" customFormat="1" ht="22.5" customHeight="1" x14ac:dyDescent="0.3">
      <c r="B94" s="56"/>
      <c r="C94" s="57"/>
      <c r="D94" s="57"/>
      <c r="E94" s="58" t="s">
        <v>0</v>
      </c>
      <c r="F94" s="98" t="s">
        <v>55</v>
      </c>
      <c r="G94" s="99"/>
      <c r="H94" s="99"/>
      <c r="I94" s="99"/>
      <c r="J94" s="57"/>
      <c r="K94" s="59">
        <v>60.866</v>
      </c>
      <c r="L94" s="60"/>
      <c r="N94" s="61"/>
      <c r="O94" s="57"/>
      <c r="P94" s="57"/>
      <c r="Q94" s="57"/>
      <c r="R94" s="57"/>
      <c r="S94" s="57"/>
      <c r="T94" s="57"/>
      <c r="U94" s="62"/>
      <c r="AN94" s="63" t="s">
        <v>95</v>
      </c>
      <c r="AO94" s="63" t="s">
        <v>25</v>
      </c>
      <c r="AP94" s="4" t="s">
        <v>25</v>
      </c>
      <c r="AQ94" s="4" t="s">
        <v>13</v>
      </c>
      <c r="AR94" s="4" t="s">
        <v>19</v>
      </c>
      <c r="AS94" s="63" t="s">
        <v>87</v>
      </c>
    </row>
    <row r="95" spans="2:59" s="4" customFormat="1" ht="22.5" customHeight="1" x14ac:dyDescent="0.3">
      <c r="B95" s="56"/>
      <c r="C95" s="57"/>
      <c r="D95" s="57"/>
      <c r="E95" s="58" t="s">
        <v>0</v>
      </c>
      <c r="F95" s="100" t="s">
        <v>0</v>
      </c>
      <c r="G95" s="101"/>
      <c r="H95" s="101"/>
      <c r="I95" s="101"/>
      <c r="J95" s="57"/>
      <c r="K95" s="59">
        <v>0</v>
      </c>
      <c r="L95" s="60"/>
      <c r="N95" s="61"/>
      <c r="O95" s="57"/>
      <c r="P95" s="57"/>
      <c r="Q95" s="57"/>
      <c r="R95" s="57"/>
      <c r="S95" s="57"/>
      <c r="T95" s="57"/>
      <c r="U95" s="62"/>
      <c r="AN95" s="63" t="s">
        <v>95</v>
      </c>
      <c r="AO95" s="63" t="s">
        <v>25</v>
      </c>
      <c r="AP95" s="4" t="s">
        <v>25</v>
      </c>
      <c r="AQ95" s="4" t="s">
        <v>13</v>
      </c>
      <c r="AR95" s="4" t="s">
        <v>19</v>
      </c>
      <c r="AS95" s="63" t="s">
        <v>87</v>
      </c>
    </row>
    <row r="96" spans="2:59" s="4" customFormat="1" ht="22.5" customHeight="1" x14ac:dyDescent="0.3">
      <c r="B96" s="56"/>
      <c r="C96" s="57"/>
      <c r="D96" s="57"/>
      <c r="E96" s="58" t="s">
        <v>0</v>
      </c>
      <c r="F96" s="100" t="s">
        <v>50</v>
      </c>
      <c r="G96" s="101"/>
      <c r="H96" s="101"/>
      <c r="I96" s="101"/>
      <c r="J96" s="57"/>
      <c r="K96" s="59">
        <v>59.13</v>
      </c>
      <c r="L96" s="60"/>
      <c r="N96" s="61"/>
      <c r="O96" s="57"/>
      <c r="P96" s="57"/>
      <c r="Q96" s="57"/>
      <c r="R96" s="57"/>
      <c r="S96" s="57"/>
      <c r="T96" s="57"/>
      <c r="U96" s="62"/>
      <c r="AN96" s="63" t="s">
        <v>95</v>
      </c>
      <c r="AO96" s="63" t="s">
        <v>25</v>
      </c>
      <c r="AP96" s="4" t="s">
        <v>25</v>
      </c>
      <c r="AQ96" s="4" t="s">
        <v>13</v>
      </c>
      <c r="AR96" s="4" t="s">
        <v>19</v>
      </c>
      <c r="AS96" s="63" t="s">
        <v>87</v>
      </c>
    </row>
    <row r="97" spans="2:59" s="4" customFormat="1" ht="22.5" customHeight="1" x14ac:dyDescent="0.3">
      <c r="B97" s="56"/>
      <c r="C97" s="57"/>
      <c r="D97" s="57"/>
      <c r="E97" s="58" t="s">
        <v>0</v>
      </c>
      <c r="F97" s="100" t="s">
        <v>0</v>
      </c>
      <c r="G97" s="101"/>
      <c r="H97" s="101"/>
      <c r="I97" s="101"/>
      <c r="J97" s="57"/>
      <c r="K97" s="59">
        <v>0</v>
      </c>
      <c r="L97" s="60"/>
      <c r="N97" s="61"/>
      <c r="O97" s="57"/>
      <c r="P97" s="57"/>
      <c r="Q97" s="57"/>
      <c r="R97" s="57"/>
      <c r="S97" s="57"/>
      <c r="T97" s="57"/>
      <c r="U97" s="62"/>
      <c r="AN97" s="63" t="s">
        <v>95</v>
      </c>
      <c r="AO97" s="63" t="s">
        <v>25</v>
      </c>
      <c r="AP97" s="4" t="s">
        <v>25</v>
      </c>
      <c r="AQ97" s="4" t="s">
        <v>13</v>
      </c>
      <c r="AR97" s="4" t="s">
        <v>19</v>
      </c>
      <c r="AS97" s="63" t="s">
        <v>87</v>
      </c>
    </row>
    <row r="98" spans="2:59" s="5" customFormat="1" ht="22.5" customHeight="1" x14ac:dyDescent="0.3">
      <c r="B98" s="64"/>
      <c r="C98" s="65"/>
      <c r="D98" s="65"/>
      <c r="E98" s="66" t="s">
        <v>0</v>
      </c>
      <c r="F98" s="102" t="s">
        <v>96</v>
      </c>
      <c r="G98" s="103"/>
      <c r="H98" s="103"/>
      <c r="I98" s="103"/>
      <c r="J98" s="65"/>
      <c r="K98" s="67">
        <v>119.996</v>
      </c>
      <c r="L98" s="68"/>
      <c r="N98" s="69"/>
      <c r="O98" s="65"/>
      <c r="P98" s="65"/>
      <c r="Q98" s="65"/>
      <c r="R98" s="65"/>
      <c r="S98" s="65"/>
      <c r="T98" s="65"/>
      <c r="U98" s="70"/>
      <c r="AN98" s="71" t="s">
        <v>95</v>
      </c>
      <c r="AO98" s="71" t="s">
        <v>25</v>
      </c>
      <c r="AP98" s="5" t="s">
        <v>92</v>
      </c>
      <c r="AQ98" s="5" t="s">
        <v>13</v>
      </c>
      <c r="AR98" s="5" t="s">
        <v>5</v>
      </c>
      <c r="AS98" s="71" t="s">
        <v>87</v>
      </c>
    </row>
    <row r="99" spans="2:59" s="1" customFormat="1" ht="31.5" customHeight="1" x14ac:dyDescent="0.3">
      <c r="B99" s="46"/>
      <c r="C99" s="88" t="s">
        <v>154</v>
      </c>
      <c r="D99" s="88" t="s">
        <v>145</v>
      </c>
      <c r="E99" s="89" t="s">
        <v>171</v>
      </c>
      <c r="F99" s="108" t="s">
        <v>172</v>
      </c>
      <c r="G99" s="108"/>
      <c r="H99" s="108"/>
      <c r="I99" s="108"/>
      <c r="J99" s="90" t="s">
        <v>91</v>
      </c>
      <c r="K99" s="91">
        <v>60.313000000000002</v>
      </c>
      <c r="L99" s="51"/>
      <c r="N99" s="52" t="s">
        <v>0</v>
      </c>
      <c r="O99" s="14" t="s">
        <v>16</v>
      </c>
      <c r="P99" s="53">
        <v>0</v>
      </c>
      <c r="Q99" s="53">
        <f>P99*K99</f>
        <v>0</v>
      </c>
      <c r="R99" s="53">
        <v>2.0400000000000001E-3</v>
      </c>
      <c r="S99" s="53">
        <f>R99*K99</f>
        <v>0.12303852000000001</v>
      </c>
      <c r="T99" s="53">
        <v>0</v>
      </c>
      <c r="U99" s="54">
        <f>T99*K99</f>
        <v>0</v>
      </c>
      <c r="AL99" s="8" t="s">
        <v>137</v>
      </c>
      <c r="AN99" s="8" t="s">
        <v>145</v>
      </c>
      <c r="AO99" s="8" t="s">
        <v>25</v>
      </c>
      <c r="AS99" s="8" t="s">
        <v>87</v>
      </c>
      <c r="AY99" s="55" t="e">
        <f>IF(O99="základní",#REF!,0)</f>
        <v>#REF!</v>
      </c>
      <c r="AZ99" s="55">
        <f>IF(O99="snížená",#REF!,0)</f>
        <v>0</v>
      </c>
      <c r="BA99" s="55">
        <f>IF(O99="zákl. přenesená",#REF!,0)</f>
        <v>0</v>
      </c>
      <c r="BB99" s="55">
        <f>IF(O99="sníž. přenesená",#REF!,0)</f>
        <v>0</v>
      </c>
      <c r="BC99" s="55">
        <f>IF(O99="nulová",#REF!,0)</f>
        <v>0</v>
      </c>
      <c r="BD99" s="8" t="s">
        <v>5</v>
      </c>
      <c r="BE99" s="55" t="e">
        <f>ROUND(#REF!*K99,2)</f>
        <v>#REF!</v>
      </c>
      <c r="BF99" s="8" t="s">
        <v>92</v>
      </c>
      <c r="BG99" s="8" t="s">
        <v>173</v>
      </c>
    </row>
    <row r="100" spans="2:59" s="6" customFormat="1" ht="22.5" customHeight="1" x14ac:dyDescent="0.3">
      <c r="B100" s="72"/>
      <c r="C100" s="73"/>
      <c r="D100" s="73"/>
      <c r="E100" s="74" t="s">
        <v>0</v>
      </c>
      <c r="F100" s="106" t="s">
        <v>174</v>
      </c>
      <c r="G100" s="107"/>
      <c r="H100" s="107"/>
      <c r="I100" s="107"/>
      <c r="J100" s="73"/>
      <c r="K100" s="75" t="s">
        <v>0</v>
      </c>
      <c r="L100" s="76"/>
      <c r="N100" s="77"/>
      <c r="O100" s="73"/>
      <c r="P100" s="73"/>
      <c r="Q100" s="73"/>
      <c r="R100" s="73"/>
      <c r="S100" s="73"/>
      <c r="T100" s="73"/>
      <c r="U100" s="78"/>
      <c r="AN100" s="79" t="s">
        <v>95</v>
      </c>
      <c r="AO100" s="79" t="s">
        <v>25</v>
      </c>
      <c r="AP100" s="6" t="s">
        <v>5</v>
      </c>
      <c r="AQ100" s="6" t="s">
        <v>13</v>
      </c>
      <c r="AR100" s="6" t="s">
        <v>19</v>
      </c>
      <c r="AS100" s="79" t="s">
        <v>87</v>
      </c>
    </row>
    <row r="101" spans="2:59" s="6" customFormat="1" ht="22.5" customHeight="1" x14ac:dyDescent="0.3">
      <c r="B101" s="72"/>
      <c r="C101" s="73"/>
      <c r="D101" s="73"/>
      <c r="E101" s="74" t="s">
        <v>0</v>
      </c>
      <c r="F101" s="104" t="s">
        <v>123</v>
      </c>
      <c r="G101" s="105"/>
      <c r="H101" s="105"/>
      <c r="I101" s="105"/>
      <c r="J101" s="73"/>
      <c r="K101" s="75" t="s">
        <v>0</v>
      </c>
      <c r="L101" s="76"/>
      <c r="N101" s="77"/>
      <c r="O101" s="73"/>
      <c r="P101" s="73"/>
      <c r="Q101" s="73"/>
      <c r="R101" s="73"/>
      <c r="S101" s="73"/>
      <c r="T101" s="73"/>
      <c r="U101" s="78"/>
      <c r="AN101" s="79" t="s">
        <v>95</v>
      </c>
      <c r="AO101" s="79" t="s">
        <v>25</v>
      </c>
      <c r="AP101" s="6" t="s">
        <v>5</v>
      </c>
      <c r="AQ101" s="6" t="s">
        <v>13</v>
      </c>
      <c r="AR101" s="6" t="s">
        <v>19</v>
      </c>
      <c r="AS101" s="79" t="s">
        <v>87</v>
      </c>
    </row>
    <row r="102" spans="2:59" s="4" customFormat="1" ht="22.5" customHeight="1" x14ac:dyDescent="0.3">
      <c r="B102" s="56"/>
      <c r="C102" s="57"/>
      <c r="D102" s="57"/>
      <c r="E102" s="58" t="s">
        <v>0</v>
      </c>
      <c r="F102" s="100" t="s">
        <v>175</v>
      </c>
      <c r="G102" s="101"/>
      <c r="H102" s="101"/>
      <c r="I102" s="101"/>
      <c r="J102" s="57"/>
      <c r="K102" s="59">
        <v>17.274999999999999</v>
      </c>
      <c r="L102" s="60"/>
      <c r="N102" s="61"/>
      <c r="O102" s="57"/>
      <c r="P102" s="57"/>
      <c r="Q102" s="57"/>
      <c r="R102" s="57"/>
      <c r="S102" s="57"/>
      <c r="T102" s="57"/>
      <c r="U102" s="62"/>
      <c r="AN102" s="63" t="s">
        <v>95</v>
      </c>
      <c r="AO102" s="63" t="s">
        <v>25</v>
      </c>
      <c r="AP102" s="4" t="s">
        <v>25</v>
      </c>
      <c r="AQ102" s="4" t="s">
        <v>13</v>
      </c>
      <c r="AR102" s="4" t="s">
        <v>19</v>
      </c>
      <c r="AS102" s="63" t="s">
        <v>87</v>
      </c>
    </row>
    <row r="103" spans="2:59" s="4" customFormat="1" ht="22.5" customHeight="1" x14ac:dyDescent="0.3">
      <c r="B103" s="56"/>
      <c r="C103" s="57"/>
      <c r="D103" s="57"/>
      <c r="E103" s="58" t="s">
        <v>0</v>
      </c>
      <c r="F103" s="100" t="s">
        <v>176</v>
      </c>
      <c r="G103" s="101"/>
      <c r="H103" s="101"/>
      <c r="I103" s="101"/>
      <c r="J103" s="57"/>
      <c r="K103" s="59">
        <v>-1.506</v>
      </c>
      <c r="L103" s="60"/>
      <c r="N103" s="61"/>
      <c r="O103" s="57"/>
      <c r="P103" s="57"/>
      <c r="Q103" s="57"/>
      <c r="R103" s="57"/>
      <c r="S103" s="57"/>
      <c r="T103" s="57"/>
      <c r="U103" s="62"/>
      <c r="AN103" s="63" t="s">
        <v>95</v>
      </c>
      <c r="AO103" s="63" t="s">
        <v>25</v>
      </c>
      <c r="AP103" s="4" t="s">
        <v>25</v>
      </c>
      <c r="AQ103" s="4" t="s">
        <v>13</v>
      </c>
      <c r="AR103" s="4" t="s">
        <v>19</v>
      </c>
      <c r="AS103" s="63" t="s">
        <v>87</v>
      </c>
    </row>
    <row r="104" spans="2:59" s="4" customFormat="1" ht="22.5" customHeight="1" x14ac:dyDescent="0.3">
      <c r="B104" s="56"/>
      <c r="C104" s="57"/>
      <c r="D104" s="57"/>
      <c r="E104" s="58" t="s">
        <v>0</v>
      </c>
      <c r="F104" s="100" t="s">
        <v>0</v>
      </c>
      <c r="G104" s="101"/>
      <c r="H104" s="101"/>
      <c r="I104" s="101"/>
      <c r="J104" s="57"/>
      <c r="K104" s="59">
        <v>0</v>
      </c>
      <c r="L104" s="60"/>
      <c r="N104" s="61"/>
      <c r="O104" s="57"/>
      <c r="P104" s="57"/>
      <c r="Q104" s="57"/>
      <c r="R104" s="57"/>
      <c r="S104" s="57"/>
      <c r="T104" s="57"/>
      <c r="U104" s="62"/>
      <c r="AN104" s="63" t="s">
        <v>95</v>
      </c>
      <c r="AO104" s="63" t="s">
        <v>25</v>
      </c>
      <c r="AP104" s="4" t="s">
        <v>25</v>
      </c>
      <c r="AQ104" s="4" t="s">
        <v>13</v>
      </c>
      <c r="AR104" s="4" t="s">
        <v>19</v>
      </c>
      <c r="AS104" s="63" t="s">
        <v>87</v>
      </c>
    </row>
    <row r="105" spans="2:59" s="6" customFormat="1" ht="22.5" customHeight="1" x14ac:dyDescent="0.3">
      <c r="B105" s="72"/>
      <c r="C105" s="73"/>
      <c r="D105" s="73"/>
      <c r="E105" s="74" t="s">
        <v>0</v>
      </c>
      <c r="F105" s="104" t="s">
        <v>125</v>
      </c>
      <c r="G105" s="105"/>
      <c r="H105" s="105"/>
      <c r="I105" s="105"/>
      <c r="J105" s="73"/>
      <c r="K105" s="75" t="s">
        <v>0</v>
      </c>
      <c r="L105" s="76"/>
      <c r="N105" s="77"/>
      <c r="O105" s="73"/>
      <c r="P105" s="73"/>
      <c r="Q105" s="73"/>
      <c r="R105" s="73"/>
      <c r="S105" s="73"/>
      <c r="T105" s="73"/>
      <c r="U105" s="78"/>
      <c r="AN105" s="79" t="s">
        <v>95</v>
      </c>
      <c r="AO105" s="79" t="s">
        <v>25</v>
      </c>
      <c r="AP105" s="6" t="s">
        <v>5</v>
      </c>
      <c r="AQ105" s="6" t="s">
        <v>13</v>
      </c>
      <c r="AR105" s="6" t="s">
        <v>19</v>
      </c>
      <c r="AS105" s="79" t="s">
        <v>87</v>
      </c>
    </row>
    <row r="106" spans="2:59" s="4" customFormat="1" ht="22.5" customHeight="1" x14ac:dyDescent="0.3">
      <c r="B106" s="56"/>
      <c r="C106" s="57"/>
      <c r="D106" s="57"/>
      <c r="E106" s="58" t="s">
        <v>0</v>
      </c>
      <c r="F106" s="100" t="s">
        <v>19</v>
      </c>
      <c r="G106" s="101"/>
      <c r="H106" s="101"/>
      <c r="I106" s="101"/>
      <c r="J106" s="57"/>
      <c r="K106" s="59">
        <v>0</v>
      </c>
      <c r="L106" s="60"/>
      <c r="N106" s="61"/>
      <c r="O106" s="57"/>
      <c r="P106" s="57"/>
      <c r="Q106" s="57"/>
      <c r="R106" s="57"/>
      <c r="S106" s="57"/>
      <c r="T106" s="57"/>
      <c r="U106" s="62"/>
      <c r="AN106" s="63" t="s">
        <v>95</v>
      </c>
      <c r="AO106" s="63" t="s">
        <v>25</v>
      </c>
      <c r="AP106" s="4" t="s">
        <v>25</v>
      </c>
      <c r="AQ106" s="4" t="s">
        <v>13</v>
      </c>
      <c r="AR106" s="4" t="s">
        <v>19</v>
      </c>
      <c r="AS106" s="63" t="s">
        <v>87</v>
      </c>
    </row>
    <row r="107" spans="2:59" s="4" customFormat="1" ht="22.5" customHeight="1" x14ac:dyDescent="0.3">
      <c r="B107" s="56"/>
      <c r="C107" s="57"/>
      <c r="D107" s="57"/>
      <c r="E107" s="58" t="s">
        <v>0</v>
      </c>
      <c r="F107" s="100" t="s">
        <v>0</v>
      </c>
      <c r="G107" s="101"/>
      <c r="H107" s="101"/>
      <c r="I107" s="101"/>
      <c r="J107" s="57"/>
      <c r="K107" s="59">
        <v>0</v>
      </c>
      <c r="L107" s="60"/>
      <c r="N107" s="61"/>
      <c r="O107" s="57"/>
      <c r="P107" s="57"/>
      <c r="Q107" s="57"/>
      <c r="R107" s="57"/>
      <c r="S107" s="57"/>
      <c r="T107" s="57"/>
      <c r="U107" s="62"/>
      <c r="AN107" s="63" t="s">
        <v>95</v>
      </c>
      <c r="AO107" s="63" t="s">
        <v>25</v>
      </c>
      <c r="AP107" s="4" t="s">
        <v>25</v>
      </c>
      <c r="AQ107" s="4" t="s">
        <v>13</v>
      </c>
      <c r="AR107" s="4" t="s">
        <v>19</v>
      </c>
      <c r="AS107" s="63" t="s">
        <v>87</v>
      </c>
    </row>
    <row r="108" spans="2:59" s="6" customFormat="1" ht="22.5" customHeight="1" x14ac:dyDescent="0.3">
      <c r="B108" s="72"/>
      <c r="C108" s="73"/>
      <c r="D108" s="73"/>
      <c r="E108" s="74" t="s">
        <v>0</v>
      </c>
      <c r="F108" s="104" t="s">
        <v>126</v>
      </c>
      <c r="G108" s="105"/>
      <c r="H108" s="105"/>
      <c r="I108" s="105"/>
      <c r="J108" s="73"/>
      <c r="K108" s="75" t="s">
        <v>0</v>
      </c>
      <c r="L108" s="76"/>
      <c r="N108" s="77"/>
      <c r="O108" s="73"/>
      <c r="P108" s="73"/>
      <c r="Q108" s="73"/>
      <c r="R108" s="73"/>
      <c r="S108" s="73"/>
      <c r="T108" s="73"/>
      <c r="U108" s="78"/>
      <c r="AN108" s="79" t="s">
        <v>95</v>
      </c>
      <c r="AO108" s="79" t="s">
        <v>25</v>
      </c>
      <c r="AP108" s="6" t="s">
        <v>5</v>
      </c>
      <c r="AQ108" s="6" t="s">
        <v>13</v>
      </c>
      <c r="AR108" s="6" t="s">
        <v>19</v>
      </c>
      <c r="AS108" s="79" t="s">
        <v>87</v>
      </c>
    </row>
    <row r="109" spans="2:59" s="4" customFormat="1" ht="22.5" customHeight="1" x14ac:dyDescent="0.3">
      <c r="B109" s="56"/>
      <c r="C109" s="57"/>
      <c r="D109" s="57"/>
      <c r="E109" s="58" t="s">
        <v>0</v>
      </c>
      <c r="F109" s="100" t="s">
        <v>177</v>
      </c>
      <c r="G109" s="101"/>
      <c r="H109" s="101"/>
      <c r="I109" s="101"/>
      <c r="J109" s="57"/>
      <c r="K109" s="59">
        <v>17.603999999999999</v>
      </c>
      <c r="L109" s="60"/>
      <c r="N109" s="61"/>
      <c r="O109" s="57"/>
      <c r="P109" s="57"/>
      <c r="Q109" s="57"/>
      <c r="R109" s="57"/>
      <c r="S109" s="57"/>
      <c r="T109" s="57"/>
      <c r="U109" s="62"/>
      <c r="AN109" s="63" t="s">
        <v>95</v>
      </c>
      <c r="AO109" s="63" t="s">
        <v>25</v>
      </c>
      <c r="AP109" s="4" t="s">
        <v>25</v>
      </c>
      <c r="AQ109" s="4" t="s">
        <v>13</v>
      </c>
      <c r="AR109" s="4" t="s">
        <v>19</v>
      </c>
      <c r="AS109" s="63" t="s">
        <v>87</v>
      </c>
    </row>
    <row r="110" spans="2:59" s="4" customFormat="1" ht="22.5" customHeight="1" x14ac:dyDescent="0.3">
      <c r="B110" s="56"/>
      <c r="C110" s="57"/>
      <c r="D110" s="57"/>
      <c r="E110" s="58" t="s">
        <v>0</v>
      </c>
      <c r="F110" s="100" t="s">
        <v>178</v>
      </c>
      <c r="G110" s="101"/>
      <c r="H110" s="101"/>
      <c r="I110" s="101"/>
      <c r="J110" s="57"/>
      <c r="K110" s="59">
        <v>1.5669999999999999</v>
      </c>
      <c r="L110" s="60"/>
      <c r="N110" s="61"/>
      <c r="O110" s="57"/>
      <c r="P110" s="57"/>
      <c r="Q110" s="57"/>
      <c r="R110" s="57"/>
      <c r="S110" s="57"/>
      <c r="T110" s="57"/>
      <c r="U110" s="62"/>
      <c r="AN110" s="63" t="s">
        <v>95</v>
      </c>
      <c r="AO110" s="63" t="s">
        <v>25</v>
      </c>
      <c r="AP110" s="4" t="s">
        <v>25</v>
      </c>
      <c r="AQ110" s="4" t="s">
        <v>13</v>
      </c>
      <c r="AR110" s="4" t="s">
        <v>19</v>
      </c>
      <c r="AS110" s="63" t="s">
        <v>87</v>
      </c>
    </row>
    <row r="111" spans="2:59" s="4" customFormat="1" ht="22.5" customHeight="1" x14ac:dyDescent="0.3">
      <c r="B111" s="56"/>
      <c r="C111" s="57"/>
      <c r="D111" s="57"/>
      <c r="E111" s="58" t="s">
        <v>0</v>
      </c>
      <c r="F111" s="100" t="s">
        <v>179</v>
      </c>
      <c r="G111" s="101"/>
      <c r="H111" s="101"/>
      <c r="I111" s="101"/>
      <c r="J111" s="57"/>
      <c r="K111" s="59">
        <v>-4.6239999999999997</v>
      </c>
      <c r="L111" s="60"/>
      <c r="N111" s="61"/>
      <c r="O111" s="57"/>
      <c r="P111" s="57"/>
      <c r="Q111" s="57"/>
      <c r="R111" s="57"/>
      <c r="S111" s="57"/>
      <c r="T111" s="57"/>
      <c r="U111" s="62"/>
      <c r="AN111" s="63" t="s">
        <v>95</v>
      </c>
      <c r="AO111" s="63" t="s">
        <v>25</v>
      </c>
      <c r="AP111" s="4" t="s">
        <v>25</v>
      </c>
      <c r="AQ111" s="4" t="s">
        <v>13</v>
      </c>
      <c r="AR111" s="4" t="s">
        <v>19</v>
      </c>
      <c r="AS111" s="63" t="s">
        <v>87</v>
      </c>
    </row>
    <row r="112" spans="2:59" s="4" customFormat="1" ht="22.5" customHeight="1" x14ac:dyDescent="0.3">
      <c r="B112" s="56"/>
      <c r="C112" s="57"/>
      <c r="D112" s="57"/>
      <c r="E112" s="58" t="s">
        <v>0</v>
      </c>
      <c r="F112" s="100" t="s">
        <v>180</v>
      </c>
      <c r="G112" s="101"/>
      <c r="H112" s="101"/>
      <c r="I112" s="101"/>
      <c r="J112" s="57"/>
      <c r="K112" s="59">
        <v>-0.53400000000000003</v>
      </c>
      <c r="L112" s="60"/>
      <c r="N112" s="61"/>
      <c r="O112" s="57"/>
      <c r="P112" s="57"/>
      <c r="Q112" s="57"/>
      <c r="R112" s="57"/>
      <c r="S112" s="57"/>
      <c r="T112" s="57"/>
      <c r="U112" s="62"/>
      <c r="AN112" s="63" t="s">
        <v>95</v>
      </c>
      <c r="AO112" s="63" t="s">
        <v>25</v>
      </c>
      <c r="AP112" s="4" t="s">
        <v>25</v>
      </c>
      <c r="AQ112" s="4" t="s">
        <v>13</v>
      </c>
      <c r="AR112" s="4" t="s">
        <v>19</v>
      </c>
      <c r="AS112" s="63" t="s">
        <v>87</v>
      </c>
    </row>
    <row r="113" spans="2:59" s="4" customFormat="1" ht="22.5" customHeight="1" x14ac:dyDescent="0.3">
      <c r="B113" s="56"/>
      <c r="C113" s="57"/>
      <c r="D113" s="57"/>
      <c r="E113" s="58" t="s">
        <v>0</v>
      </c>
      <c r="F113" s="100" t="s">
        <v>0</v>
      </c>
      <c r="G113" s="101"/>
      <c r="H113" s="101"/>
      <c r="I113" s="101"/>
      <c r="J113" s="57"/>
      <c r="K113" s="59">
        <v>0</v>
      </c>
      <c r="L113" s="60"/>
      <c r="N113" s="61"/>
      <c r="O113" s="57"/>
      <c r="P113" s="57"/>
      <c r="Q113" s="57"/>
      <c r="R113" s="57"/>
      <c r="S113" s="57"/>
      <c r="T113" s="57"/>
      <c r="U113" s="62"/>
      <c r="AN113" s="63" t="s">
        <v>95</v>
      </c>
      <c r="AO113" s="63" t="s">
        <v>25</v>
      </c>
      <c r="AP113" s="4" t="s">
        <v>25</v>
      </c>
      <c r="AQ113" s="4" t="s">
        <v>13</v>
      </c>
      <c r="AR113" s="4" t="s">
        <v>19</v>
      </c>
      <c r="AS113" s="63" t="s">
        <v>87</v>
      </c>
    </row>
    <row r="114" spans="2:59" s="6" customFormat="1" ht="22.5" customHeight="1" x14ac:dyDescent="0.3">
      <c r="B114" s="72"/>
      <c r="C114" s="73"/>
      <c r="D114" s="73"/>
      <c r="E114" s="74" t="s">
        <v>0</v>
      </c>
      <c r="F114" s="104" t="s">
        <v>128</v>
      </c>
      <c r="G114" s="105"/>
      <c r="H114" s="105"/>
      <c r="I114" s="105"/>
      <c r="J114" s="73"/>
      <c r="K114" s="75" t="s">
        <v>0</v>
      </c>
      <c r="L114" s="76"/>
      <c r="N114" s="77"/>
      <c r="O114" s="73"/>
      <c r="P114" s="73"/>
      <c r="Q114" s="73"/>
      <c r="R114" s="73"/>
      <c r="S114" s="73"/>
      <c r="T114" s="73"/>
      <c r="U114" s="78"/>
      <c r="AN114" s="79" t="s">
        <v>95</v>
      </c>
      <c r="AO114" s="79" t="s">
        <v>25</v>
      </c>
      <c r="AP114" s="6" t="s">
        <v>5</v>
      </c>
      <c r="AQ114" s="6" t="s">
        <v>13</v>
      </c>
      <c r="AR114" s="6" t="s">
        <v>19</v>
      </c>
      <c r="AS114" s="79" t="s">
        <v>87</v>
      </c>
    </row>
    <row r="115" spans="2:59" s="4" customFormat="1" ht="22.5" customHeight="1" x14ac:dyDescent="0.3">
      <c r="B115" s="56"/>
      <c r="C115" s="57"/>
      <c r="D115" s="57"/>
      <c r="E115" s="58" t="s">
        <v>0</v>
      </c>
      <c r="F115" s="100" t="s">
        <v>181</v>
      </c>
      <c r="G115" s="101"/>
      <c r="H115" s="101"/>
      <c r="I115" s="101"/>
      <c r="J115" s="57"/>
      <c r="K115" s="59">
        <v>29.347999999999999</v>
      </c>
      <c r="L115" s="60"/>
      <c r="N115" s="61"/>
      <c r="O115" s="57"/>
      <c r="P115" s="57"/>
      <c r="Q115" s="57"/>
      <c r="R115" s="57"/>
      <c r="S115" s="57"/>
      <c r="T115" s="57"/>
      <c r="U115" s="62"/>
      <c r="AN115" s="63" t="s">
        <v>95</v>
      </c>
      <c r="AO115" s="63" t="s">
        <v>25</v>
      </c>
      <c r="AP115" s="4" t="s">
        <v>25</v>
      </c>
      <c r="AQ115" s="4" t="s">
        <v>13</v>
      </c>
      <c r="AR115" s="4" t="s">
        <v>19</v>
      </c>
      <c r="AS115" s="63" t="s">
        <v>87</v>
      </c>
    </row>
    <row r="116" spans="2:59" s="4" customFormat="1" ht="22.5" customHeight="1" x14ac:dyDescent="0.3">
      <c r="B116" s="56"/>
      <c r="C116" s="57"/>
      <c r="D116" s="57"/>
      <c r="E116" s="58" t="s">
        <v>0</v>
      </c>
      <c r="F116" s="100" t="s">
        <v>0</v>
      </c>
      <c r="G116" s="101"/>
      <c r="H116" s="101"/>
      <c r="I116" s="101"/>
      <c r="J116" s="57"/>
      <c r="K116" s="59">
        <v>0</v>
      </c>
      <c r="L116" s="60"/>
      <c r="N116" s="61"/>
      <c r="O116" s="57"/>
      <c r="P116" s="57"/>
      <c r="Q116" s="57"/>
      <c r="R116" s="57"/>
      <c r="S116" s="57"/>
      <c r="T116" s="57"/>
      <c r="U116" s="62"/>
      <c r="AN116" s="63" t="s">
        <v>95</v>
      </c>
      <c r="AO116" s="63" t="s">
        <v>25</v>
      </c>
      <c r="AP116" s="4" t="s">
        <v>25</v>
      </c>
      <c r="AQ116" s="4" t="s">
        <v>13</v>
      </c>
      <c r="AR116" s="4" t="s">
        <v>19</v>
      </c>
      <c r="AS116" s="63" t="s">
        <v>87</v>
      </c>
    </row>
    <row r="117" spans="2:59" s="7" customFormat="1" ht="22.5" customHeight="1" x14ac:dyDescent="0.3">
      <c r="B117" s="80"/>
      <c r="C117" s="81"/>
      <c r="D117" s="81"/>
      <c r="E117" s="82" t="s">
        <v>50</v>
      </c>
      <c r="F117" s="109" t="s">
        <v>136</v>
      </c>
      <c r="G117" s="110"/>
      <c r="H117" s="110"/>
      <c r="I117" s="110"/>
      <c r="J117" s="81"/>
      <c r="K117" s="83">
        <v>59.13</v>
      </c>
      <c r="L117" s="84"/>
      <c r="N117" s="85"/>
      <c r="O117" s="81"/>
      <c r="P117" s="81"/>
      <c r="Q117" s="81"/>
      <c r="R117" s="81"/>
      <c r="S117" s="81"/>
      <c r="T117" s="81"/>
      <c r="U117" s="86"/>
      <c r="AN117" s="87" t="s">
        <v>95</v>
      </c>
      <c r="AO117" s="87" t="s">
        <v>25</v>
      </c>
      <c r="AP117" s="7" t="s">
        <v>103</v>
      </c>
      <c r="AQ117" s="7" t="s">
        <v>13</v>
      </c>
      <c r="AR117" s="7" t="s">
        <v>19</v>
      </c>
      <c r="AS117" s="87" t="s">
        <v>87</v>
      </c>
    </row>
    <row r="118" spans="2:59" s="6" customFormat="1" ht="22.5" customHeight="1" x14ac:dyDescent="0.3">
      <c r="B118" s="72"/>
      <c r="C118" s="73"/>
      <c r="D118" s="73"/>
      <c r="E118" s="74" t="s">
        <v>0</v>
      </c>
      <c r="F118" s="104" t="s">
        <v>158</v>
      </c>
      <c r="G118" s="105"/>
      <c r="H118" s="105"/>
      <c r="I118" s="105"/>
      <c r="J118" s="73"/>
      <c r="K118" s="75" t="s">
        <v>0</v>
      </c>
      <c r="L118" s="76"/>
      <c r="N118" s="77"/>
      <c r="O118" s="73"/>
      <c r="P118" s="73"/>
      <c r="Q118" s="73"/>
      <c r="R118" s="73"/>
      <c r="S118" s="73"/>
      <c r="T118" s="73"/>
      <c r="U118" s="78"/>
      <c r="AN118" s="79" t="s">
        <v>95</v>
      </c>
      <c r="AO118" s="79" t="s">
        <v>25</v>
      </c>
      <c r="AP118" s="6" t="s">
        <v>5</v>
      </c>
      <c r="AQ118" s="6" t="s">
        <v>13</v>
      </c>
      <c r="AR118" s="6" t="s">
        <v>19</v>
      </c>
      <c r="AS118" s="79" t="s">
        <v>87</v>
      </c>
    </row>
    <row r="119" spans="2:59" s="4" customFormat="1" ht="22.5" customHeight="1" x14ac:dyDescent="0.3">
      <c r="B119" s="56"/>
      <c r="C119" s="57"/>
      <c r="D119" s="57"/>
      <c r="E119" s="58" t="s">
        <v>0</v>
      </c>
      <c r="F119" s="100" t="s">
        <v>182</v>
      </c>
      <c r="G119" s="101"/>
      <c r="H119" s="101"/>
      <c r="I119" s="101"/>
      <c r="J119" s="57"/>
      <c r="K119" s="59">
        <v>1.1830000000000001</v>
      </c>
      <c r="L119" s="60"/>
      <c r="N119" s="61"/>
      <c r="O119" s="57"/>
      <c r="P119" s="57"/>
      <c r="Q119" s="57"/>
      <c r="R119" s="57"/>
      <c r="S119" s="57"/>
      <c r="T119" s="57"/>
      <c r="U119" s="62"/>
      <c r="AN119" s="63" t="s">
        <v>95</v>
      </c>
      <c r="AO119" s="63" t="s">
        <v>25</v>
      </c>
      <c r="AP119" s="4" t="s">
        <v>25</v>
      </c>
      <c r="AQ119" s="4" t="s">
        <v>13</v>
      </c>
      <c r="AR119" s="4" t="s">
        <v>19</v>
      </c>
      <c r="AS119" s="63" t="s">
        <v>87</v>
      </c>
    </row>
    <row r="120" spans="2:59" s="4" customFormat="1" ht="22.5" customHeight="1" x14ac:dyDescent="0.3">
      <c r="B120" s="56"/>
      <c r="C120" s="57"/>
      <c r="D120" s="57"/>
      <c r="E120" s="58" t="s">
        <v>0</v>
      </c>
      <c r="F120" s="100" t="s">
        <v>0</v>
      </c>
      <c r="G120" s="101"/>
      <c r="H120" s="101"/>
      <c r="I120" s="101"/>
      <c r="J120" s="57"/>
      <c r="K120" s="59">
        <v>0</v>
      </c>
      <c r="L120" s="60"/>
      <c r="N120" s="61"/>
      <c r="O120" s="57"/>
      <c r="P120" s="57"/>
      <c r="Q120" s="57"/>
      <c r="R120" s="57"/>
      <c r="S120" s="57"/>
      <c r="T120" s="57"/>
      <c r="U120" s="62"/>
      <c r="AN120" s="63" t="s">
        <v>95</v>
      </c>
      <c r="AO120" s="63" t="s">
        <v>25</v>
      </c>
      <c r="AP120" s="4" t="s">
        <v>25</v>
      </c>
      <c r="AQ120" s="4" t="s">
        <v>13</v>
      </c>
      <c r="AR120" s="4" t="s">
        <v>19</v>
      </c>
      <c r="AS120" s="63" t="s">
        <v>87</v>
      </c>
    </row>
    <row r="121" spans="2:59" s="4" customFormat="1" ht="22.5" customHeight="1" x14ac:dyDescent="0.3">
      <c r="B121" s="56"/>
      <c r="C121" s="57"/>
      <c r="D121" s="57"/>
      <c r="E121" s="58" t="s">
        <v>0</v>
      </c>
      <c r="F121" s="100" t="s">
        <v>0</v>
      </c>
      <c r="G121" s="101"/>
      <c r="H121" s="101"/>
      <c r="I121" s="101"/>
      <c r="J121" s="57"/>
      <c r="K121" s="59">
        <v>0</v>
      </c>
      <c r="L121" s="60"/>
      <c r="N121" s="61"/>
      <c r="O121" s="57"/>
      <c r="P121" s="57"/>
      <c r="Q121" s="57"/>
      <c r="R121" s="57"/>
      <c r="S121" s="57"/>
      <c r="T121" s="57"/>
      <c r="U121" s="62"/>
      <c r="AN121" s="63" t="s">
        <v>95</v>
      </c>
      <c r="AO121" s="63" t="s">
        <v>25</v>
      </c>
      <c r="AP121" s="4" t="s">
        <v>25</v>
      </c>
      <c r="AQ121" s="4" t="s">
        <v>13</v>
      </c>
      <c r="AR121" s="4" t="s">
        <v>19</v>
      </c>
      <c r="AS121" s="63" t="s">
        <v>87</v>
      </c>
    </row>
    <row r="122" spans="2:59" s="5" customFormat="1" ht="22.5" customHeight="1" x14ac:dyDescent="0.3">
      <c r="B122" s="64"/>
      <c r="C122" s="65"/>
      <c r="D122" s="65"/>
      <c r="E122" s="66" t="s">
        <v>0</v>
      </c>
      <c r="F122" s="102" t="s">
        <v>96</v>
      </c>
      <c r="G122" s="103"/>
      <c r="H122" s="103"/>
      <c r="I122" s="103"/>
      <c r="J122" s="65"/>
      <c r="K122" s="67">
        <v>60.313000000000002</v>
      </c>
      <c r="L122" s="68"/>
      <c r="N122" s="69"/>
      <c r="O122" s="65"/>
      <c r="P122" s="65"/>
      <c r="Q122" s="65"/>
      <c r="R122" s="65"/>
      <c r="S122" s="65"/>
      <c r="T122" s="65"/>
      <c r="U122" s="70"/>
      <c r="AN122" s="71" t="s">
        <v>95</v>
      </c>
      <c r="AO122" s="71" t="s">
        <v>25</v>
      </c>
      <c r="AP122" s="5" t="s">
        <v>92</v>
      </c>
      <c r="AQ122" s="5" t="s">
        <v>13</v>
      </c>
      <c r="AR122" s="5" t="s">
        <v>5</v>
      </c>
      <c r="AS122" s="71" t="s">
        <v>87</v>
      </c>
    </row>
    <row r="123" spans="2:59" s="1" customFormat="1" ht="31.5" customHeight="1" x14ac:dyDescent="0.3">
      <c r="B123" s="46"/>
      <c r="C123" s="88" t="s">
        <v>160</v>
      </c>
      <c r="D123" s="88" t="s">
        <v>145</v>
      </c>
      <c r="E123" s="89" t="s">
        <v>184</v>
      </c>
      <c r="F123" s="108" t="s">
        <v>185</v>
      </c>
      <c r="G123" s="108"/>
      <c r="H123" s="108"/>
      <c r="I123" s="108"/>
      <c r="J123" s="90" t="s">
        <v>91</v>
      </c>
      <c r="K123" s="91">
        <v>62.082999999999998</v>
      </c>
      <c r="L123" s="51"/>
      <c r="N123" s="52" t="s">
        <v>0</v>
      </c>
      <c r="O123" s="14" t="s">
        <v>16</v>
      </c>
      <c r="P123" s="53">
        <v>0</v>
      </c>
      <c r="Q123" s="53">
        <f>P123*K123</f>
        <v>0</v>
      </c>
      <c r="R123" s="53">
        <v>4.0000000000000001E-3</v>
      </c>
      <c r="S123" s="53">
        <f>R123*K123</f>
        <v>0.248332</v>
      </c>
      <c r="T123" s="53">
        <v>0</v>
      </c>
      <c r="U123" s="54">
        <f>T123*K123</f>
        <v>0</v>
      </c>
      <c r="AL123" s="8" t="s">
        <v>137</v>
      </c>
      <c r="AN123" s="8" t="s">
        <v>145</v>
      </c>
      <c r="AO123" s="8" t="s">
        <v>25</v>
      </c>
      <c r="AS123" s="8" t="s">
        <v>87</v>
      </c>
      <c r="AY123" s="55" t="e">
        <f>IF(O123="základní",#REF!,0)</f>
        <v>#REF!</v>
      </c>
      <c r="AZ123" s="55">
        <f>IF(O123="snížená",#REF!,0)</f>
        <v>0</v>
      </c>
      <c r="BA123" s="55">
        <f>IF(O123="zákl. přenesená",#REF!,0)</f>
        <v>0</v>
      </c>
      <c r="BB123" s="55">
        <f>IF(O123="sníž. přenesená",#REF!,0)</f>
        <v>0</v>
      </c>
      <c r="BC123" s="55">
        <f>IF(O123="nulová",#REF!,0)</f>
        <v>0</v>
      </c>
      <c r="BD123" s="8" t="s">
        <v>5</v>
      </c>
      <c r="BE123" s="55" t="e">
        <f>ROUND(#REF!*K123,2)</f>
        <v>#REF!</v>
      </c>
      <c r="BF123" s="8" t="s">
        <v>92</v>
      </c>
      <c r="BG123" s="8" t="s">
        <v>186</v>
      </c>
    </row>
    <row r="124" spans="2:59" s="6" customFormat="1" ht="22.5" customHeight="1" x14ac:dyDescent="0.3">
      <c r="B124" s="72"/>
      <c r="C124" s="73"/>
      <c r="D124" s="73"/>
      <c r="E124" s="74" t="s">
        <v>0</v>
      </c>
      <c r="F124" s="106" t="s">
        <v>174</v>
      </c>
      <c r="G124" s="107"/>
      <c r="H124" s="107"/>
      <c r="I124" s="107"/>
      <c r="J124" s="73"/>
      <c r="K124" s="75" t="s">
        <v>0</v>
      </c>
      <c r="L124" s="76"/>
      <c r="N124" s="77"/>
      <c r="O124" s="73"/>
      <c r="P124" s="73"/>
      <c r="Q124" s="73"/>
      <c r="R124" s="73"/>
      <c r="S124" s="73"/>
      <c r="T124" s="73"/>
      <c r="U124" s="78"/>
      <c r="AN124" s="79" t="s">
        <v>95</v>
      </c>
      <c r="AO124" s="79" t="s">
        <v>25</v>
      </c>
      <c r="AP124" s="6" t="s">
        <v>5</v>
      </c>
      <c r="AQ124" s="6" t="s">
        <v>13</v>
      </c>
      <c r="AR124" s="6" t="s">
        <v>19</v>
      </c>
      <c r="AS124" s="79" t="s">
        <v>87</v>
      </c>
    </row>
    <row r="125" spans="2:59" s="6" customFormat="1" ht="22.5" customHeight="1" x14ac:dyDescent="0.3">
      <c r="B125" s="72"/>
      <c r="C125" s="73"/>
      <c r="D125" s="73"/>
      <c r="E125" s="74" t="s">
        <v>0</v>
      </c>
      <c r="F125" s="104" t="s">
        <v>123</v>
      </c>
      <c r="G125" s="105"/>
      <c r="H125" s="105"/>
      <c r="I125" s="105"/>
      <c r="J125" s="73"/>
      <c r="K125" s="75" t="s">
        <v>0</v>
      </c>
      <c r="L125" s="76"/>
      <c r="N125" s="77"/>
      <c r="O125" s="73"/>
      <c r="P125" s="73"/>
      <c r="Q125" s="73"/>
      <c r="R125" s="73"/>
      <c r="S125" s="73"/>
      <c r="T125" s="73"/>
      <c r="U125" s="78"/>
      <c r="AN125" s="79" t="s">
        <v>95</v>
      </c>
      <c r="AO125" s="79" t="s">
        <v>25</v>
      </c>
      <c r="AP125" s="6" t="s">
        <v>5</v>
      </c>
      <c r="AQ125" s="6" t="s">
        <v>13</v>
      </c>
      <c r="AR125" s="6" t="s">
        <v>19</v>
      </c>
      <c r="AS125" s="79" t="s">
        <v>87</v>
      </c>
    </row>
    <row r="126" spans="2:59" s="4" customFormat="1" ht="22.5" customHeight="1" x14ac:dyDescent="0.3">
      <c r="B126" s="56"/>
      <c r="C126" s="57"/>
      <c r="D126" s="57"/>
      <c r="E126" s="58" t="s">
        <v>0</v>
      </c>
      <c r="F126" s="100" t="s">
        <v>187</v>
      </c>
      <c r="G126" s="101"/>
      <c r="H126" s="101"/>
      <c r="I126" s="101"/>
      <c r="J126" s="57"/>
      <c r="K126" s="59">
        <v>16.452000000000002</v>
      </c>
      <c r="L126" s="60"/>
      <c r="N126" s="61"/>
      <c r="O126" s="57"/>
      <c r="P126" s="57"/>
      <c r="Q126" s="57"/>
      <c r="R126" s="57"/>
      <c r="S126" s="57"/>
      <c r="T126" s="57"/>
      <c r="U126" s="62"/>
      <c r="AN126" s="63" t="s">
        <v>95</v>
      </c>
      <c r="AO126" s="63" t="s">
        <v>25</v>
      </c>
      <c r="AP126" s="4" t="s">
        <v>25</v>
      </c>
      <c r="AQ126" s="4" t="s">
        <v>13</v>
      </c>
      <c r="AR126" s="4" t="s">
        <v>19</v>
      </c>
      <c r="AS126" s="63" t="s">
        <v>87</v>
      </c>
    </row>
    <row r="127" spans="2:59" s="4" customFormat="1" ht="22.5" customHeight="1" x14ac:dyDescent="0.3">
      <c r="B127" s="56"/>
      <c r="C127" s="57"/>
      <c r="D127" s="57"/>
      <c r="E127" s="58" t="s">
        <v>0</v>
      </c>
      <c r="F127" s="100" t="s">
        <v>188</v>
      </c>
      <c r="G127" s="101"/>
      <c r="H127" s="101"/>
      <c r="I127" s="101"/>
      <c r="J127" s="57"/>
      <c r="K127" s="59">
        <v>-1.4339999999999999</v>
      </c>
      <c r="L127" s="60"/>
      <c r="N127" s="61"/>
      <c r="O127" s="57"/>
      <c r="P127" s="57"/>
      <c r="Q127" s="57"/>
      <c r="R127" s="57"/>
      <c r="S127" s="57"/>
      <c r="T127" s="57"/>
      <c r="U127" s="62"/>
      <c r="AN127" s="63" t="s">
        <v>95</v>
      </c>
      <c r="AO127" s="63" t="s">
        <v>25</v>
      </c>
      <c r="AP127" s="4" t="s">
        <v>25</v>
      </c>
      <c r="AQ127" s="4" t="s">
        <v>13</v>
      </c>
      <c r="AR127" s="4" t="s">
        <v>19</v>
      </c>
      <c r="AS127" s="63" t="s">
        <v>87</v>
      </c>
    </row>
    <row r="128" spans="2:59" s="4" customFormat="1" ht="22.5" customHeight="1" x14ac:dyDescent="0.3">
      <c r="B128" s="56"/>
      <c r="C128" s="57"/>
      <c r="D128" s="57"/>
      <c r="E128" s="58" t="s">
        <v>0</v>
      </c>
      <c r="F128" s="100" t="s">
        <v>0</v>
      </c>
      <c r="G128" s="101"/>
      <c r="H128" s="101"/>
      <c r="I128" s="101"/>
      <c r="J128" s="57"/>
      <c r="K128" s="59">
        <v>0</v>
      </c>
      <c r="L128" s="60"/>
      <c r="N128" s="61"/>
      <c r="O128" s="57"/>
      <c r="P128" s="57"/>
      <c r="Q128" s="57"/>
      <c r="R128" s="57"/>
      <c r="S128" s="57"/>
      <c r="T128" s="57"/>
      <c r="U128" s="62"/>
      <c r="AN128" s="63" t="s">
        <v>95</v>
      </c>
      <c r="AO128" s="63" t="s">
        <v>25</v>
      </c>
      <c r="AP128" s="4" t="s">
        <v>25</v>
      </c>
      <c r="AQ128" s="4" t="s">
        <v>13</v>
      </c>
      <c r="AR128" s="4" t="s">
        <v>19</v>
      </c>
      <c r="AS128" s="63" t="s">
        <v>87</v>
      </c>
    </row>
    <row r="129" spans="2:45" s="6" customFormat="1" ht="22.5" customHeight="1" x14ac:dyDescent="0.3">
      <c r="B129" s="72"/>
      <c r="C129" s="73"/>
      <c r="D129" s="73"/>
      <c r="E129" s="74" t="s">
        <v>0</v>
      </c>
      <c r="F129" s="104" t="s">
        <v>125</v>
      </c>
      <c r="G129" s="105"/>
      <c r="H129" s="105"/>
      <c r="I129" s="105"/>
      <c r="J129" s="73"/>
      <c r="K129" s="75" t="s">
        <v>0</v>
      </c>
      <c r="L129" s="76"/>
      <c r="N129" s="77"/>
      <c r="O129" s="73"/>
      <c r="P129" s="73"/>
      <c r="Q129" s="73"/>
      <c r="R129" s="73"/>
      <c r="S129" s="73"/>
      <c r="T129" s="73"/>
      <c r="U129" s="78"/>
      <c r="AN129" s="79" t="s">
        <v>95</v>
      </c>
      <c r="AO129" s="79" t="s">
        <v>25</v>
      </c>
      <c r="AP129" s="6" t="s">
        <v>5</v>
      </c>
      <c r="AQ129" s="6" t="s">
        <v>13</v>
      </c>
      <c r="AR129" s="6" t="s">
        <v>19</v>
      </c>
      <c r="AS129" s="79" t="s">
        <v>87</v>
      </c>
    </row>
    <row r="130" spans="2:45" s="4" customFormat="1" ht="22.5" customHeight="1" x14ac:dyDescent="0.3">
      <c r="B130" s="56"/>
      <c r="C130" s="57"/>
      <c r="D130" s="57"/>
      <c r="E130" s="58" t="s">
        <v>0</v>
      </c>
      <c r="F130" s="100" t="s">
        <v>19</v>
      </c>
      <c r="G130" s="101"/>
      <c r="H130" s="101"/>
      <c r="I130" s="101"/>
      <c r="J130" s="57"/>
      <c r="K130" s="59">
        <v>0</v>
      </c>
      <c r="L130" s="60"/>
      <c r="N130" s="61"/>
      <c r="O130" s="57"/>
      <c r="P130" s="57"/>
      <c r="Q130" s="57"/>
      <c r="R130" s="57"/>
      <c r="S130" s="57"/>
      <c r="T130" s="57"/>
      <c r="U130" s="62"/>
      <c r="AN130" s="63" t="s">
        <v>95</v>
      </c>
      <c r="AO130" s="63" t="s">
        <v>25</v>
      </c>
      <c r="AP130" s="4" t="s">
        <v>25</v>
      </c>
      <c r="AQ130" s="4" t="s">
        <v>13</v>
      </c>
      <c r="AR130" s="4" t="s">
        <v>19</v>
      </c>
      <c r="AS130" s="63" t="s">
        <v>87</v>
      </c>
    </row>
    <row r="131" spans="2:45" s="4" customFormat="1" ht="22.5" customHeight="1" x14ac:dyDescent="0.3">
      <c r="B131" s="56"/>
      <c r="C131" s="57"/>
      <c r="D131" s="57"/>
      <c r="E131" s="58" t="s">
        <v>0</v>
      </c>
      <c r="F131" s="100" t="s">
        <v>0</v>
      </c>
      <c r="G131" s="101"/>
      <c r="H131" s="101"/>
      <c r="I131" s="101"/>
      <c r="J131" s="57"/>
      <c r="K131" s="59">
        <v>0</v>
      </c>
      <c r="L131" s="60"/>
      <c r="N131" s="61"/>
      <c r="O131" s="57"/>
      <c r="P131" s="57"/>
      <c r="Q131" s="57"/>
      <c r="R131" s="57"/>
      <c r="S131" s="57"/>
      <c r="T131" s="57"/>
      <c r="U131" s="62"/>
      <c r="AN131" s="63" t="s">
        <v>95</v>
      </c>
      <c r="AO131" s="63" t="s">
        <v>25</v>
      </c>
      <c r="AP131" s="4" t="s">
        <v>25</v>
      </c>
      <c r="AQ131" s="4" t="s">
        <v>13</v>
      </c>
      <c r="AR131" s="4" t="s">
        <v>19</v>
      </c>
      <c r="AS131" s="63" t="s">
        <v>87</v>
      </c>
    </row>
    <row r="132" spans="2:45" s="6" customFormat="1" ht="22.5" customHeight="1" x14ac:dyDescent="0.3">
      <c r="B132" s="72"/>
      <c r="C132" s="73"/>
      <c r="D132" s="73"/>
      <c r="E132" s="74" t="s">
        <v>0</v>
      </c>
      <c r="F132" s="104" t="s">
        <v>126</v>
      </c>
      <c r="G132" s="105"/>
      <c r="H132" s="105"/>
      <c r="I132" s="105"/>
      <c r="J132" s="73"/>
      <c r="K132" s="75" t="s">
        <v>0</v>
      </c>
      <c r="L132" s="76"/>
      <c r="N132" s="77"/>
      <c r="O132" s="73"/>
      <c r="P132" s="73"/>
      <c r="Q132" s="73"/>
      <c r="R132" s="73"/>
      <c r="S132" s="73"/>
      <c r="T132" s="73"/>
      <c r="U132" s="78"/>
      <c r="AN132" s="79" t="s">
        <v>95</v>
      </c>
      <c r="AO132" s="79" t="s">
        <v>25</v>
      </c>
      <c r="AP132" s="6" t="s">
        <v>5</v>
      </c>
      <c r="AQ132" s="6" t="s">
        <v>13</v>
      </c>
      <c r="AR132" s="6" t="s">
        <v>19</v>
      </c>
      <c r="AS132" s="79" t="s">
        <v>87</v>
      </c>
    </row>
    <row r="133" spans="2:45" s="4" customFormat="1" ht="22.5" customHeight="1" x14ac:dyDescent="0.3">
      <c r="B133" s="56"/>
      <c r="C133" s="57"/>
      <c r="D133" s="57"/>
      <c r="E133" s="58" t="s">
        <v>0</v>
      </c>
      <c r="F133" s="100" t="s">
        <v>189</v>
      </c>
      <c r="G133" s="101"/>
      <c r="H133" s="101"/>
      <c r="I133" s="101"/>
      <c r="J133" s="57"/>
      <c r="K133" s="59">
        <v>22.004999999999999</v>
      </c>
      <c r="L133" s="60"/>
      <c r="N133" s="61"/>
      <c r="O133" s="57"/>
      <c r="P133" s="57"/>
      <c r="Q133" s="57"/>
      <c r="R133" s="57"/>
      <c r="S133" s="57"/>
      <c r="T133" s="57"/>
      <c r="U133" s="62"/>
      <c r="AN133" s="63" t="s">
        <v>95</v>
      </c>
      <c r="AO133" s="63" t="s">
        <v>25</v>
      </c>
      <c r="AP133" s="4" t="s">
        <v>25</v>
      </c>
      <c r="AQ133" s="4" t="s">
        <v>13</v>
      </c>
      <c r="AR133" s="4" t="s">
        <v>19</v>
      </c>
      <c r="AS133" s="63" t="s">
        <v>87</v>
      </c>
    </row>
    <row r="134" spans="2:45" s="4" customFormat="1" ht="22.5" customHeight="1" x14ac:dyDescent="0.3">
      <c r="B134" s="56"/>
      <c r="C134" s="57"/>
      <c r="D134" s="57"/>
      <c r="E134" s="58" t="s">
        <v>0</v>
      </c>
      <c r="F134" s="100" t="s">
        <v>178</v>
      </c>
      <c r="G134" s="101"/>
      <c r="H134" s="101"/>
      <c r="I134" s="101"/>
      <c r="J134" s="57"/>
      <c r="K134" s="59">
        <v>1.5669999999999999</v>
      </c>
      <c r="L134" s="60"/>
      <c r="N134" s="61"/>
      <c r="O134" s="57"/>
      <c r="P134" s="57"/>
      <c r="Q134" s="57"/>
      <c r="R134" s="57"/>
      <c r="S134" s="57"/>
      <c r="T134" s="57"/>
      <c r="U134" s="62"/>
      <c r="AN134" s="63" t="s">
        <v>95</v>
      </c>
      <c r="AO134" s="63" t="s">
        <v>25</v>
      </c>
      <c r="AP134" s="4" t="s">
        <v>25</v>
      </c>
      <c r="AQ134" s="4" t="s">
        <v>13</v>
      </c>
      <c r="AR134" s="4" t="s">
        <v>19</v>
      </c>
      <c r="AS134" s="63" t="s">
        <v>87</v>
      </c>
    </row>
    <row r="135" spans="2:45" s="4" customFormat="1" ht="22.5" customHeight="1" x14ac:dyDescent="0.3">
      <c r="B135" s="56"/>
      <c r="C135" s="57"/>
      <c r="D135" s="57"/>
      <c r="E135" s="58" t="s">
        <v>0</v>
      </c>
      <c r="F135" s="100" t="s">
        <v>190</v>
      </c>
      <c r="G135" s="101"/>
      <c r="H135" s="101"/>
      <c r="I135" s="101"/>
      <c r="J135" s="57"/>
      <c r="K135" s="59">
        <v>-5.78</v>
      </c>
      <c r="L135" s="60"/>
      <c r="N135" s="61"/>
      <c r="O135" s="57"/>
      <c r="P135" s="57"/>
      <c r="Q135" s="57"/>
      <c r="R135" s="57"/>
      <c r="S135" s="57"/>
      <c r="T135" s="57"/>
      <c r="U135" s="62"/>
      <c r="AN135" s="63" t="s">
        <v>95</v>
      </c>
      <c r="AO135" s="63" t="s">
        <v>25</v>
      </c>
      <c r="AP135" s="4" t="s">
        <v>25</v>
      </c>
      <c r="AQ135" s="4" t="s">
        <v>13</v>
      </c>
      <c r="AR135" s="4" t="s">
        <v>19</v>
      </c>
      <c r="AS135" s="63" t="s">
        <v>87</v>
      </c>
    </row>
    <row r="136" spans="2:45" s="4" customFormat="1" ht="22.5" customHeight="1" x14ac:dyDescent="0.3">
      <c r="B136" s="56"/>
      <c r="C136" s="57"/>
      <c r="D136" s="57"/>
      <c r="E136" s="58" t="s">
        <v>0</v>
      </c>
      <c r="F136" s="100" t="s">
        <v>180</v>
      </c>
      <c r="G136" s="101"/>
      <c r="H136" s="101"/>
      <c r="I136" s="101"/>
      <c r="J136" s="57"/>
      <c r="K136" s="59">
        <v>-0.53400000000000003</v>
      </c>
      <c r="L136" s="60"/>
      <c r="N136" s="61"/>
      <c r="O136" s="57"/>
      <c r="P136" s="57"/>
      <c r="Q136" s="57"/>
      <c r="R136" s="57"/>
      <c r="S136" s="57"/>
      <c r="T136" s="57"/>
      <c r="U136" s="62"/>
      <c r="AN136" s="63" t="s">
        <v>95</v>
      </c>
      <c r="AO136" s="63" t="s">
        <v>25</v>
      </c>
      <c r="AP136" s="4" t="s">
        <v>25</v>
      </c>
      <c r="AQ136" s="4" t="s">
        <v>13</v>
      </c>
      <c r="AR136" s="4" t="s">
        <v>19</v>
      </c>
      <c r="AS136" s="63" t="s">
        <v>87</v>
      </c>
    </row>
    <row r="137" spans="2:45" s="4" customFormat="1" ht="22.5" customHeight="1" x14ac:dyDescent="0.3">
      <c r="B137" s="56"/>
      <c r="C137" s="57"/>
      <c r="D137" s="57"/>
      <c r="E137" s="58" t="s">
        <v>0</v>
      </c>
      <c r="F137" s="100" t="s">
        <v>0</v>
      </c>
      <c r="G137" s="101"/>
      <c r="H137" s="101"/>
      <c r="I137" s="101"/>
      <c r="J137" s="57"/>
      <c r="K137" s="59">
        <v>0</v>
      </c>
      <c r="L137" s="60"/>
      <c r="N137" s="61"/>
      <c r="O137" s="57"/>
      <c r="P137" s="57"/>
      <c r="Q137" s="57"/>
      <c r="R137" s="57"/>
      <c r="S137" s="57"/>
      <c r="T137" s="57"/>
      <c r="U137" s="62"/>
      <c r="AN137" s="63" t="s">
        <v>95</v>
      </c>
      <c r="AO137" s="63" t="s">
        <v>25</v>
      </c>
      <c r="AP137" s="4" t="s">
        <v>25</v>
      </c>
      <c r="AQ137" s="4" t="s">
        <v>13</v>
      </c>
      <c r="AR137" s="4" t="s">
        <v>19</v>
      </c>
      <c r="AS137" s="63" t="s">
        <v>87</v>
      </c>
    </row>
    <row r="138" spans="2:45" s="6" customFormat="1" ht="22.5" customHeight="1" x14ac:dyDescent="0.3">
      <c r="B138" s="72"/>
      <c r="C138" s="73"/>
      <c r="D138" s="73"/>
      <c r="E138" s="74" t="s">
        <v>0</v>
      </c>
      <c r="F138" s="104" t="s">
        <v>128</v>
      </c>
      <c r="G138" s="105"/>
      <c r="H138" s="105"/>
      <c r="I138" s="105"/>
      <c r="J138" s="73"/>
      <c r="K138" s="75" t="s">
        <v>0</v>
      </c>
      <c r="L138" s="76"/>
      <c r="N138" s="77"/>
      <c r="O138" s="73"/>
      <c r="P138" s="73"/>
      <c r="Q138" s="73"/>
      <c r="R138" s="73"/>
      <c r="S138" s="73"/>
      <c r="T138" s="73"/>
      <c r="U138" s="78"/>
      <c r="AN138" s="79" t="s">
        <v>95</v>
      </c>
      <c r="AO138" s="79" t="s">
        <v>25</v>
      </c>
      <c r="AP138" s="6" t="s">
        <v>5</v>
      </c>
      <c r="AQ138" s="6" t="s">
        <v>13</v>
      </c>
      <c r="AR138" s="6" t="s">
        <v>19</v>
      </c>
      <c r="AS138" s="79" t="s">
        <v>87</v>
      </c>
    </row>
    <row r="139" spans="2:45" s="4" customFormat="1" ht="22.5" customHeight="1" x14ac:dyDescent="0.3">
      <c r="B139" s="56"/>
      <c r="C139" s="57"/>
      <c r="D139" s="57"/>
      <c r="E139" s="58" t="s">
        <v>0</v>
      </c>
      <c r="F139" s="100" t="s">
        <v>191</v>
      </c>
      <c r="G139" s="101"/>
      <c r="H139" s="101"/>
      <c r="I139" s="101"/>
      <c r="J139" s="57"/>
      <c r="K139" s="59">
        <v>28.59</v>
      </c>
      <c r="L139" s="60"/>
      <c r="N139" s="61"/>
      <c r="O139" s="57"/>
      <c r="P139" s="57"/>
      <c r="Q139" s="57"/>
      <c r="R139" s="57"/>
      <c r="S139" s="57"/>
      <c r="T139" s="57"/>
      <c r="U139" s="62"/>
      <c r="AN139" s="63" t="s">
        <v>95</v>
      </c>
      <c r="AO139" s="63" t="s">
        <v>25</v>
      </c>
      <c r="AP139" s="4" t="s">
        <v>25</v>
      </c>
      <c r="AQ139" s="4" t="s">
        <v>13</v>
      </c>
      <c r="AR139" s="4" t="s">
        <v>19</v>
      </c>
      <c r="AS139" s="63" t="s">
        <v>87</v>
      </c>
    </row>
    <row r="140" spans="2:45" s="7" customFormat="1" ht="22.5" customHeight="1" x14ac:dyDescent="0.3">
      <c r="B140" s="80"/>
      <c r="C140" s="81"/>
      <c r="D140" s="81"/>
      <c r="E140" s="82" t="s">
        <v>55</v>
      </c>
      <c r="F140" s="109" t="s">
        <v>136</v>
      </c>
      <c r="G140" s="110"/>
      <c r="H140" s="110"/>
      <c r="I140" s="110"/>
      <c r="J140" s="81"/>
      <c r="K140" s="83">
        <v>60.866</v>
      </c>
      <c r="L140" s="84"/>
      <c r="N140" s="85"/>
      <c r="O140" s="81"/>
      <c r="P140" s="81"/>
      <c r="Q140" s="81"/>
      <c r="R140" s="81"/>
      <c r="S140" s="81"/>
      <c r="T140" s="81"/>
      <c r="U140" s="86"/>
      <c r="AN140" s="87" t="s">
        <v>95</v>
      </c>
      <c r="AO140" s="87" t="s">
        <v>25</v>
      </c>
      <c r="AP140" s="7" t="s">
        <v>103</v>
      </c>
      <c r="AQ140" s="7" t="s">
        <v>13</v>
      </c>
      <c r="AR140" s="7" t="s">
        <v>19</v>
      </c>
      <c r="AS140" s="87" t="s">
        <v>87</v>
      </c>
    </row>
    <row r="141" spans="2:45" s="4" customFormat="1" ht="22.5" customHeight="1" x14ac:dyDescent="0.3">
      <c r="B141" s="56"/>
      <c r="C141" s="57"/>
      <c r="D141" s="57"/>
      <c r="E141" s="58" t="s">
        <v>0</v>
      </c>
      <c r="F141" s="100" t="s">
        <v>0</v>
      </c>
      <c r="G141" s="101"/>
      <c r="H141" s="101"/>
      <c r="I141" s="101"/>
      <c r="J141" s="57"/>
      <c r="K141" s="59">
        <v>0</v>
      </c>
      <c r="L141" s="60"/>
      <c r="N141" s="61"/>
      <c r="O141" s="57"/>
      <c r="P141" s="57"/>
      <c r="Q141" s="57"/>
      <c r="R141" s="57"/>
      <c r="S141" s="57"/>
      <c r="T141" s="57"/>
      <c r="U141" s="62"/>
      <c r="AN141" s="63" t="s">
        <v>95</v>
      </c>
      <c r="AO141" s="63" t="s">
        <v>25</v>
      </c>
      <c r="AP141" s="4" t="s">
        <v>25</v>
      </c>
      <c r="AQ141" s="4" t="s">
        <v>13</v>
      </c>
      <c r="AR141" s="4" t="s">
        <v>19</v>
      </c>
      <c r="AS141" s="63" t="s">
        <v>87</v>
      </c>
    </row>
    <row r="142" spans="2:45" s="6" customFormat="1" ht="22.5" customHeight="1" x14ac:dyDescent="0.3">
      <c r="B142" s="72"/>
      <c r="C142" s="73"/>
      <c r="D142" s="73"/>
      <c r="E142" s="74" t="s">
        <v>0</v>
      </c>
      <c r="F142" s="104" t="s">
        <v>192</v>
      </c>
      <c r="G142" s="105"/>
      <c r="H142" s="105"/>
      <c r="I142" s="105"/>
      <c r="J142" s="73"/>
      <c r="K142" s="75" t="s">
        <v>0</v>
      </c>
      <c r="L142" s="76"/>
      <c r="N142" s="77"/>
      <c r="O142" s="73"/>
      <c r="P142" s="73"/>
      <c r="Q142" s="73"/>
      <c r="R142" s="73"/>
      <c r="S142" s="73"/>
      <c r="T142" s="73"/>
      <c r="U142" s="78"/>
      <c r="AN142" s="79" t="s">
        <v>95</v>
      </c>
      <c r="AO142" s="79" t="s">
        <v>25</v>
      </c>
      <c r="AP142" s="6" t="s">
        <v>5</v>
      </c>
      <c r="AQ142" s="6" t="s">
        <v>13</v>
      </c>
      <c r="AR142" s="6" t="s">
        <v>19</v>
      </c>
      <c r="AS142" s="79" t="s">
        <v>87</v>
      </c>
    </row>
    <row r="143" spans="2:45" s="4" customFormat="1" ht="22.5" customHeight="1" x14ac:dyDescent="0.3">
      <c r="B143" s="56"/>
      <c r="C143" s="57"/>
      <c r="D143" s="57"/>
      <c r="E143" s="58" t="s">
        <v>0</v>
      </c>
      <c r="F143" s="100" t="s">
        <v>193</v>
      </c>
      <c r="G143" s="101"/>
      <c r="H143" s="101"/>
      <c r="I143" s="101"/>
      <c r="J143" s="57"/>
      <c r="K143" s="59">
        <v>1.2170000000000001</v>
      </c>
      <c r="L143" s="60"/>
      <c r="N143" s="61"/>
      <c r="O143" s="57"/>
      <c r="P143" s="57"/>
      <c r="Q143" s="57"/>
      <c r="R143" s="57"/>
      <c r="S143" s="57"/>
      <c r="T143" s="57"/>
      <c r="U143" s="62"/>
      <c r="AN143" s="63" t="s">
        <v>95</v>
      </c>
      <c r="AO143" s="63" t="s">
        <v>25</v>
      </c>
      <c r="AP143" s="4" t="s">
        <v>25</v>
      </c>
      <c r="AQ143" s="4" t="s">
        <v>13</v>
      </c>
      <c r="AR143" s="4" t="s">
        <v>19</v>
      </c>
      <c r="AS143" s="63" t="s">
        <v>87</v>
      </c>
    </row>
    <row r="144" spans="2:45" s="4" customFormat="1" ht="22.5" customHeight="1" x14ac:dyDescent="0.3">
      <c r="B144" s="56"/>
      <c r="C144" s="57"/>
      <c r="D144" s="57"/>
      <c r="E144" s="58" t="s">
        <v>0</v>
      </c>
      <c r="F144" s="100" t="s">
        <v>0</v>
      </c>
      <c r="G144" s="101"/>
      <c r="H144" s="101"/>
      <c r="I144" s="101"/>
      <c r="J144" s="57"/>
      <c r="K144" s="59">
        <v>0</v>
      </c>
      <c r="L144" s="60"/>
      <c r="N144" s="61"/>
      <c r="O144" s="57"/>
      <c r="P144" s="57"/>
      <c r="Q144" s="57"/>
      <c r="R144" s="57"/>
      <c r="S144" s="57"/>
      <c r="T144" s="57"/>
      <c r="U144" s="62"/>
      <c r="AN144" s="63" t="s">
        <v>95</v>
      </c>
      <c r="AO144" s="63" t="s">
        <v>25</v>
      </c>
      <c r="AP144" s="4" t="s">
        <v>25</v>
      </c>
      <c r="AQ144" s="4" t="s">
        <v>13</v>
      </c>
      <c r="AR144" s="4" t="s">
        <v>19</v>
      </c>
      <c r="AS144" s="63" t="s">
        <v>87</v>
      </c>
    </row>
    <row r="145" spans="2:59" s="4" customFormat="1" ht="22.5" customHeight="1" x14ac:dyDescent="0.3">
      <c r="B145" s="56"/>
      <c r="C145" s="57"/>
      <c r="D145" s="57"/>
      <c r="E145" s="58" t="s">
        <v>0</v>
      </c>
      <c r="F145" s="100" t="s">
        <v>0</v>
      </c>
      <c r="G145" s="101"/>
      <c r="H145" s="101"/>
      <c r="I145" s="101"/>
      <c r="J145" s="57"/>
      <c r="K145" s="59">
        <v>0</v>
      </c>
      <c r="L145" s="60"/>
      <c r="N145" s="61"/>
      <c r="O145" s="57"/>
      <c r="P145" s="57"/>
      <c r="Q145" s="57"/>
      <c r="R145" s="57"/>
      <c r="S145" s="57"/>
      <c r="T145" s="57"/>
      <c r="U145" s="62"/>
      <c r="AN145" s="63" t="s">
        <v>95</v>
      </c>
      <c r="AO145" s="63" t="s">
        <v>25</v>
      </c>
      <c r="AP145" s="4" t="s">
        <v>25</v>
      </c>
      <c r="AQ145" s="4" t="s">
        <v>13</v>
      </c>
      <c r="AR145" s="4" t="s">
        <v>19</v>
      </c>
      <c r="AS145" s="63" t="s">
        <v>87</v>
      </c>
    </row>
    <row r="146" spans="2:59" s="5" customFormat="1" ht="22.5" customHeight="1" x14ac:dyDescent="0.3">
      <c r="B146" s="64"/>
      <c r="C146" s="65"/>
      <c r="D146" s="65"/>
      <c r="E146" s="66" t="s">
        <v>0</v>
      </c>
      <c r="F146" s="102" t="s">
        <v>96</v>
      </c>
      <c r="G146" s="103"/>
      <c r="H146" s="103"/>
      <c r="I146" s="103"/>
      <c r="J146" s="65"/>
      <c r="K146" s="67">
        <v>62.082999999999998</v>
      </c>
      <c r="L146" s="68"/>
      <c r="N146" s="69"/>
      <c r="O146" s="65"/>
      <c r="P146" s="65"/>
      <c r="Q146" s="65"/>
      <c r="R146" s="65"/>
      <c r="S146" s="65"/>
      <c r="T146" s="65"/>
      <c r="U146" s="70"/>
      <c r="AN146" s="71" t="s">
        <v>95</v>
      </c>
      <c r="AO146" s="71" t="s">
        <v>25</v>
      </c>
      <c r="AP146" s="5" t="s">
        <v>92</v>
      </c>
      <c r="AQ146" s="5" t="s">
        <v>13</v>
      </c>
      <c r="AR146" s="5" t="s">
        <v>5</v>
      </c>
      <c r="AS146" s="71" t="s">
        <v>87</v>
      </c>
    </row>
    <row r="147" spans="2:59" s="1" customFormat="1" ht="31.5" customHeight="1" x14ac:dyDescent="0.3">
      <c r="B147" s="46"/>
      <c r="C147" s="47" t="s">
        <v>167</v>
      </c>
      <c r="D147" s="47" t="s">
        <v>88</v>
      </c>
      <c r="E147" s="48" t="s">
        <v>195</v>
      </c>
      <c r="F147" s="97" t="s">
        <v>196</v>
      </c>
      <c r="G147" s="97"/>
      <c r="H147" s="97"/>
      <c r="I147" s="97"/>
      <c r="J147" s="49" t="s">
        <v>197</v>
      </c>
      <c r="K147" s="50">
        <v>675.35</v>
      </c>
      <c r="L147" s="51"/>
      <c r="N147" s="52" t="s">
        <v>0</v>
      </c>
      <c r="O147" s="14" t="s">
        <v>16</v>
      </c>
      <c r="P147" s="53">
        <v>0.39</v>
      </c>
      <c r="Q147" s="53">
        <f>P147*K147</f>
        <v>263.38650000000001</v>
      </c>
      <c r="R147" s="53">
        <v>3.3400000000000001E-3</v>
      </c>
      <c r="S147" s="53">
        <f>R147*K147</f>
        <v>2.2556690000000001</v>
      </c>
      <c r="T147" s="53">
        <v>0</v>
      </c>
      <c r="U147" s="54">
        <f>T147*K147</f>
        <v>0</v>
      </c>
      <c r="AL147" s="8" t="s">
        <v>92</v>
      </c>
      <c r="AN147" s="8" t="s">
        <v>88</v>
      </c>
      <c r="AO147" s="8" t="s">
        <v>25</v>
      </c>
      <c r="AS147" s="8" t="s">
        <v>87</v>
      </c>
      <c r="AY147" s="55" t="e">
        <f>IF(O147="základní",#REF!,0)</f>
        <v>#REF!</v>
      </c>
      <c r="AZ147" s="55">
        <f>IF(O147="snížená",#REF!,0)</f>
        <v>0</v>
      </c>
      <c r="BA147" s="55">
        <f>IF(O147="zákl. přenesená",#REF!,0)</f>
        <v>0</v>
      </c>
      <c r="BB147" s="55">
        <f>IF(O147="sníž. přenesená",#REF!,0)</f>
        <v>0</v>
      </c>
      <c r="BC147" s="55">
        <f>IF(O147="nulová",#REF!,0)</f>
        <v>0</v>
      </c>
      <c r="BD147" s="8" t="s">
        <v>5</v>
      </c>
      <c r="BE147" s="55" t="e">
        <f>ROUND(#REF!*K147,2)</f>
        <v>#REF!</v>
      </c>
      <c r="BF147" s="8" t="s">
        <v>92</v>
      </c>
      <c r="BG147" s="8" t="s">
        <v>198</v>
      </c>
    </row>
    <row r="148" spans="2:59" s="6" customFormat="1" ht="22.5" customHeight="1" x14ac:dyDescent="0.3">
      <c r="B148" s="72"/>
      <c r="C148" s="73"/>
      <c r="D148" s="73"/>
      <c r="E148" s="74" t="s">
        <v>0</v>
      </c>
      <c r="F148" s="106" t="s">
        <v>199</v>
      </c>
      <c r="G148" s="107"/>
      <c r="H148" s="107"/>
      <c r="I148" s="107"/>
      <c r="J148" s="73"/>
      <c r="K148" s="75" t="s">
        <v>0</v>
      </c>
      <c r="L148" s="76"/>
      <c r="N148" s="77"/>
      <c r="O148" s="73"/>
      <c r="P148" s="73"/>
      <c r="Q148" s="73"/>
      <c r="R148" s="73"/>
      <c r="S148" s="73"/>
      <c r="T148" s="73"/>
      <c r="U148" s="78"/>
      <c r="AN148" s="79" t="s">
        <v>95</v>
      </c>
      <c r="AO148" s="79" t="s">
        <v>25</v>
      </c>
      <c r="AP148" s="6" t="s">
        <v>5</v>
      </c>
      <c r="AQ148" s="6" t="s">
        <v>13</v>
      </c>
      <c r="AR148" s="6" t="s">
        <v>19</v>
      </c>
      <c r="AS148" s="79" t="s">
        <v>87</v>
      </c>
    </row>
    <row r="149" spans="2:59" s="4" customFormat="1" ht="22.5" customHeight="1" x14ac:dyDescent="0.3">
      <c r="B149" s="56"/>
      <c r="C149" s="57"/>
      <c r="D149" s="57"/>
      <c r="E149" s="58" t="s">
        <v>0</v>
      </c>
      <c r="F149" s="100" t="s">
        <v>40</v>
      </c>
      <c r="G149" s="101"/>
      <c r="H149" s="101"/>
      <c r="I149" s="101"/>
      <c r="J149" s="57"/>
      <c r="K149" s="59">
        <v>229.5</v>
      </c>
      <c r="L149" s="60"/>
      <c r="N149" s="61"/>
      <c r="O149" s="57"/>
      <c r="P149" s="57"/>
      <c r="Q149" s="57"/>
      <c r="R149" s="57"/>
      <c r="S149" s="57"/>
      <c r="T149" s="57"/>
      <c r="U149" s="62"/>
      <c r="AN149" s="63" t="s">
        <v>95</v>
      </c>
      <c r="AO149" s="63" t="s">
        <v>25</v>
      </c>
      <c r="AP149" s="4" t="s">
        <v>25</v>
      </c>
      <c r="AQ149" s="4" t="s">
        <v>13</v>
      </c>
      <c r="AR149" s="4" t="s">
        <v>19</v>
      </c>
      <c r="AS149" s="63" t="s">
        <v>87</v>
      </c>
    </row>
    <row r="150" spans="2:59" s="4" customFormat="1" ht="22.5" customHeight="1" x14ac:dyDescent="0.3">
      <c r="B150" s="56"/>
      <c r="C150" s="57"/>
      <c r="D150" s="57"/>
      <c r="E150" s="58" t="s">
        <v>0</v>
      </c>
      <c r="F150" s="100" t="s">
        <v>0</v>
      </c>
      <c r="G150" s="101"/>
      <c r="H150" s="101"/>
      <c r="I150" s="101"/>
      <c r="J150" s="57"/>
      <c r="K150" s="59">
        <v>0</v>
      </c>
      <c r="L150" s="60"/>
      <c r="N150" s="61"/>
      <c r="O150" s="57"/>
      <c r="P150" s="57"/>
      <c r="Q150" s="57"/>
      <c r="R150" s="57"/>
      <c r="S150" s="57"/>
      <c r="T150" s="57"/>
      <c r="U150" s="62"/>
      <c r="AN150" s="63" t="s">
        <v>95</v>
      </c>
      <c r="AO150" s="63" t="s">
        <v>25</v>
      </c>
      <c r="AP150" s="4" t="s">
        <v>25</v>
      </c>
      <c r="AQ150" s="4" t="s">
        <v>13</v>
      </c>
      <c r="AR150" s="4" t="s">
        <v>19</v>
      </c>
      <c r="AS150" s="63" t="s">
        <v>87</v>
      </c>
    </row>
    <row r="151" spans="2:59" s="6" customFormat="1" ht="22.5" customHeight="1" x14ac:dyDescent="0.3">
      <c r="B151" s="72"/>
      <c r="C151" s="73"/>
      <c r="D151" s="73"/>
      <c r="E151" s="74" t="s">
        <v>0</v>
      </c>
      <c r="F151" s="104" t="s">
        <v>200</v>
      </c>
      <c r="G151" s="105"/>
      <c r="H151" s="105"/>
      <c r="I151" s="105"/>
      <c r="J151" s="73"/>
      <c r="K151" s="75" t="s">
        <v>0</v>
      </c>
      <c r="L151" s="76"/>
      <c r="N151" s="77"/>
      <c r="O151" s="73"/>
      <c r="P151" s="73"/>
      <c r="Q151" s="73"/>
      <c r="R151" s="73"/>
      <c r="S151" s="73"/>
      <c r="T151" s="73"/>
      <c r="U151" s="78"/>
      <c r="AN151" s="79" t="s">
        <v>95</v>
      </c>
      <c r="AO151" s="79" t="s">
        <v>25</v>
      </c>
      <c r="AP151" s="6" t="s">
        <v>5</v>
      </c>
      <c r="AQ151" s="6" t="s">
        <v>13</v>
      </c>
      <c r="AR151" s="6" t="s">
        <v>19</v>
      </c>
      <c r="AS151" s="79" t="s">
        <v>87</v>
      </c>
    </row>
    <row r="152" spans="2:59" s="6" customFormat="1" ht="22.5" customHeight="1" x14ac:dyDescent="0.3">
      <c r="B152" s="72"/>
      <c r="C152" s="73"/>
      <c r="D152" s="73"/>
      <c r="E152" s="74" t="s">
        <v>0</v>
      </c>
      <c r="F152" s="104" t="s">
        <v>125</v>
      </c>
      <c r="G152" s="105"/>
      <c r="H152" s="105"/>
      <c r="I152" s="105"/>
      <c r="J152" s="73"/>
      <c r="K152" s="75" t="s">
        <v>0</v>
      </c>
      <c r="L152" s="76"/>
      <c r="N152" s="77"/>
      <c r="O152" s="73"/>
      <c r="P152" s="73"/>
      <c r="Q152" s="73"/>
      <c r="R152" s="73"/>
      <c r="S152" s="73"/>
      <c r="T152" s="73"/>
      <c r="U152" s="78"/>
      <c r="AN152" s="79" t="s">
        <v>95</v>
      </c>
      <c r="AO152" s="79" t="s">
        <v>25</v>
      </c>
      <c r="AP152" s="6" t="s">
        <v>5</v>
      </c>
      <c r="AQ152" s="6" t="s">
        <v>13</v>
      </c>
      <c r="AR152" s="6" t="s">
        <v>19</v>
      </c>
      <c r="AS152" s="79" t="s">
        <v>87</v>
      </c>
    </row>
    <row r="153" spans="2:59" s="4" customFormat="1" ht="22.5" customHeight="1" x14ac:dyDescent="0.3">
      <c r="B153" s="56"/>
      <c r="C153" s="57"/>
      <c r="D153" s="57"/>
      <c r="E153" s="58" t="s">
        <v>0</v>
      </c>
      <c r="F153" s="100" t="s">
        <v>201</v>
      </c>
      <c r="G153" s="101"/>
      <c r="H153" s="101"/>
      <c r="I153" s="101"/>
      <c r="J153" s="57"/>
      <c r="K153" s="59">
        <v>3.6</v>
      </c>
      <c r="L153" s="60"/>
      <c r="N153" s="61"/>
      <c r="O153" s="57"/>
      <c r="P153" s="57"/>
      <c r="Q153" s="57"/>
      <c r="R153" s="57"/>
      <c r="S153" s="57"/>
      <c r="T153" s="57"/>
      <c r="U153" s="62"/>
      <c r="AN153" s="63" t="s">
        <v>95</v>
      </c>
      <c r="AO153" s="63" t="s">
        <v>25</v>
      </c>
      <c r="AP153" s="4" t="s">
        <v>25</v>
      </c>
      <c r="AQ153" s="4" t="s">
        <v>13</v>
      </c>
      <c r="AR153" s="4" t="s">
        <v>19</v>
      </c>
      <c r="AS153" s="63" t="s">
        <v>87</v>
      </c>
    </row>
    <row r="154" spans="2:59" s="4" customFormat="1" ht="22.5" customHeight="1" x14ac:dyDescent="0.3">
      <c r="B154" s="56"/>
      <c r="C154" s="57"/>
      <c r="D154" s="57"/>
      <c r="E154" s="58" t="s">
        <v>0</v>
      </c>
      <c r="F154" s="100" t="s">
        <v>202</v>
      </c>
      <c r="G154" s="101"/>
      <c r="H154" s="101"/>
      <c r="I154" s="101"/>
      <c r="J154" s="57"/>
      <c r="K154" s="59">
        <v>0.9</v>
      </c>
      <c r="L154" s="60"/>
      <c r="N154" s="61"/>
      <c r="O154" s="57"/>
      <c r="P154" s="57"/>
      <c r="Q154" s="57"/>
      <c r="R154" s="57"/>
      <c r="S154" s="57"/>
      <c r="T154" s="57"/>
      <c r="U154" s="62"/>
      <c r="AN154" s="63" t="s">
        <v>95</v>
      </c>
      <c r="AO154" s="63" t="s">
        <v>25</v>
      </c>
      <c r="AP154" s="4" t="s">
        <v>25</v>
      </c>
      <c r="AQ154" s="4" t="s">
        <v>13</v>
      </c>
      <c r="AR154" s="4" t="s">
        <v>19</v>
      </c>
      <c r="AS154" s="63" t="s">
        <v>87</v>
      </c>
    </row>
    <row r="155" spans="2:59" s="4" customFormat="1" ht="22.5" customHeight="1" x14ac:dyDescent="0.3">
      <c r="B155" s="56"/>
      <c r="C155" s="57"/>
      <c r="D155" s="57"/>
      <c r="E155" s="58" t="s">
        <v>0</v>
      </c>
      <c r="F155" s="100" t="s">
        <v>203</v>
      </c>
      <c r="G155" s="101"/>
      <c r="H155" s="101"/>
      <c r="I155" s="101"/>
      <c r="J155" s="57"/>
      <c r="K155" s="59">
        <v>3</v>
      </c>
      <c r="L155" s="60"/>
      <c r="N155" s="61"/>
      <c r="O155" s="57"/>
      <c r="P155" s="57"/>
      <c r="Q155" s="57"/>
      <c r="R155" s="57"/>
      <c r="S155" s="57"/>
      <c r="T155" s="57"/>
      <c r="U155" s="62"/>
      <c r="AN155" s="63" t="s">
        <v>95</v>
      </c>
      <c r="AO155" s="63" t="s">
        <v>25</v>
      </c>
      <c r="AP155" s="4" t="s">
        <v>25</v>
      </c>
      <c r="AQ155" s="4" t="s">
        <v>13</v>
      </c>
      <c r="AR155" s="4" t="s">
        <v>19</v>
      </c>
      <c r="AS155" s="63" t="s">
        <v>87</v>
      </c>
    </row>
    <row r="156" spans="2:59" s="4" customFormat="1" ht="22.5" customHeight="1" x14ac:dyDescent="0.3">
      <c r="B156" s="56"/>
      <c r="C156" s="57"/>
      <c r="D156" s="57"/>
      <c r="E156" s="58" t="s">
        <v>0</v>
      </c>
      <c r="F156" s="100" t="s">
        <v>0</v>
      </c>
      <c r="G156" s="101"/>
      <c r="H156" s="101"/>
      <c r="I156" s="101"/>
      <c r="J156" s="57"/>
      <c r="K156" s="59">
        <v>0</v>
      </c>
      <c r="L156" s="60"/>
      <c r="N156" s="61"/>
      <c r="O156" s="57"/>
      <c r="P156" s="57"/>
      <c r="Q156" s="57"/>
      <c r="R156" s="57"/>
      <c r="S156" s="57"/>
      <c r="T156" s="57"/>
      <c r="U156" s="62"/>
      <c r="AN156" s="63" t="s">
        <v>95</v>
      </c>
      <c r="AO156" s="63" t="s">
        <v>25</v>
      </c>
      <c r="AP156" s="4" t="s">
        <v>25</v>
      </c>
      <c r="AQ156" s="4" t="s">
        <v>13</v>
      </c>
      <c r="AR156" s="4" t="s">
        <v>19</v>
      </c>
      <c r="AS156" s="63" t="s">
        <v>87</v>
      </c>
    </row>
    <row r="157" spans="2:59" s="6" customFormat="1" ht="22.5" customHeight="1" x14ac:dyDescent="0.3">
      <c r="B157" s="72"/>
      <c r="C157" s="73"/>
      <c r="D157" s="73"/>
      <c r="E157" s="74" t="s">
        <v>0</v>
      </c>
      <c r="F157" s="104" t="s">
        <v>123</v>
      </c>
      <c r="G157" s="105"/>
      <c r="H157" s="105"/>
      <c r="I157" s="105"/>
      <c r="J157" s="73"/>
      <c r="K157" s="75" t="s">
        <v>0</v>
      </c>
      <c r="L157" s="76"/>
      <c r="N157" s="77"/>
      <c r="O157" s="73"/>
      <c r="P157" s="73"/>
      <c r="Q157" s="73"/>
      <c r="R157" s="73"/>
      <c r="S157" s="73"/>
      <c r="T157" s="73"/>
      <c r="U157" s="78"/>
      <c r="AN157" s="79" t="s">
        <v>95</v>
      </c>
      <c r="AO157" s="79" t="s">
        <v>25</v>
      </c>
      <c r="AP157" s="6" t="s">
        <v>5</v>
      </c>
      <c r="AQ157" s="6" t="s">
        <v>13</v>
      </c>
      <c r="AR157" s="6" t="s">
        <v>19</v>
      </c>
      <c r="AS157" s="79" t="s">
        <v>87</v>
      </c>
    </row>
    <row r="158" spans="2:59" s="4" customFormat="1" ht="22.5" customHeight="1" x14ac:dyDescent="0.3">
      <c r="B158" s="56"/>
      <c r="C158" s="57"/>
      <c r="D158" s="57"/>
      <c r="E158" s="58" t="s">
        <v>0</v>
      </c>
      <c r="F158" s="100" t="s">
        <v>204</v>
      </c>
      <c r="G158" s="101"/>
      <c r="H158" s="101"/>
      <c r="I158" s="101"/>
      <c r="J158" s="57"/>
      <c r="K158" s="59">
        <v>7.5</v>
      </c>
      <c r="L158" s="60"/>
      <c r="N158" s="61"/>
      <c r="O158" s="57"/>
      <c r="P158" s="57"/>
      <c r="Q158" s="57"/>
      <c r="R158" s="57"/>
      <c r="S158" s="57"/>
      <c r="T158" s="57"/>
      <c r="U158" s="62"/>
      <c r="AN158" s="63" t="s">
        <v>95</v>
      </c>
      <c r="AO158" s="63" t="s">
        <v>25</v>
      </c>
      <c r="AP158" s="4" t="s">
        <v>25</v>
      </c>
      <c r="AQ158" s="4" t="s">
        <v>13</v>
      </c>
      <c r="AR158" s="4" t="s">
        <v>19</v>
      </c>
      <c r="AS158" s="63" t="s">
        <v>87</v>
      </c>
    </row>
    <row r="159" spans="2:59" s="4" customFormat="1" ht="22.5" customHeight="1" x14ac:dyDescent="0.3">
      <c r="B159" s="56"/>
      <c r="C159" s="57"/>
      <c r="D159" s="57"/>
      <c r="E159" s="58" t="s">
        <v>0</v>
      </c>
      <c r="F159" s="100" t="s">
        <v>205</v>
      </c>
      <c r="G159" s="101"/>
      <c r="H159" s="101"/>
      <c r="I159" s="101"/>
      <c r="J159" s="57"/>
      <c r="K159" s="59">
        <v>2.7</v>
      </c>
      <c r="L159" s="60"/>
      <c r="N159" s="61"/>
      <c r="O159" s="57"/>
      <c r="P159" s="57"/>
      <c r="Q159" s="57"/>
      <c r="R159" s="57"/>
      <c r="S159" s="57"/>
      <c r="T159" s="57"/>
      <c r="U159" s="62"/>
      <c r="AN159" s="63" t="s">
        <v>95</v>
      </c>
      <c r="AO159" s="63" t="s">
        <v>25</v>
      </c>
      <c r="AP159" s="4" t="s">
        <v>25</v>
      </c>
      <c r="AQ159" s="4" t="s">
        <v>13</v>
      </c>
      <c r="AR159" s="4" t="s">
        <v>19</v>
      </c>
      <c r="AS159" s="63" t="s">
        <v>87</v>
      </c>
    </row>
    <row r="160" spans="2:59" s="4" customFormat="1" ht="22.5" customHeight="1" x14ac:dyDescent="0.3">
      <c r="B160" s="56"/>
      <c r="C160" s="57"/>
      <c r="D160" s="57"/>
      <c r="E160" s="58" t="s">
        <v>0</v>
      </c>
      <c r="F160" s="100" t="s">
        <v>0</v>
      </c>
      <c r="G160" s="101"/>
      <c r="H160" s="101"/>
      <c r="I160" s="101"/>
      <c r="J160" s="57"/>
      <c r="K160" s="59">
        <v>0</v>
      </c>
      <c r="L160" s="60"/>
      <c r="N160" s="61"/>
      <c r="O160" s="57"/>
      <c r="P160" s="57"/>
      <c r="Q160" s="57"/>
      <c r="R160" s="57"/>
      <c r="S160" s="57"/>
      <c r="T160" s="57"/>
      <c r="U160" s="62"/>
      <c r="AN160" s="63" t="s">
        <v>95</v>
      </c>
      <c r="AO160" s="63" t="s">
        <v>25</v>
      </c>
      <c r="AP160" s="4" t="s">
        <v>25</v>
      </c>
      <c r="AQ160" s="4" t="s">
        <v>13</v>
      </c>
      <c r="AR160" s="4" t="s">
        <v>19</v>
      </c>
      <c r="AS160" s="63" t="s">
        <v>87</v>
      </c>
    </row>
    <row r="161" spans="2:45" s="6" customFormat="1" ht="22.5" customHeight="1" x14ac:dyDescent="0.3">
      <c r="B161" s="72"/>
      <c r="C161" s="73"/>
      <c r="D161" s="73"/>
      <c r="E161" s="74" t="s">
        <v>0</v>
      </c>
      <c r="F161" s="104" t="s">
        <v>128</v>
      </c>
      <c r="G161" s="105"/>
      <c r="H161" s="105"/>
      <c r="I161" s="105"/>
      <c r="J161" s="73"/>
      <c r="K161" s="75" t="s">
        <v>0</v>
      </c>
      <c r="L161" s="76"/>
      <c r="N161" s="77"/>
      <c r="O161" s="73"/>
      <c r="P161" s="73"/>
      <c r="Q161" s="73"/>
      <c r="R161" s="73"/>
      <c r="S161" s="73"/>
      <c r="T161" s="73"/>
      <c r="U161" s="78"/>
      <c r="AN161" s="79" t="s">
        <v>95</v>
      </c>
      <c r="AO161" s="79" t="s">
        <v>25</v>
      </c>
      <c r="AP161" s="6" t="s">
        <v>5</v>
      </c>
      <c r="AQ161" s="6" t="s">
        <v>13</v>
      </c>
      <c r="AR161" s="6" t="s">
        <v>19</v>
      </c>
      <c r="AS161" s="79" t="s">
        <v>87</v>
      </c>
    </row>
    <row r="162" spans="2:45" s="4" customFormat="1" ht="22.5" customHeight="1" x14ac:dyDescent="0.3">
      <c r="B162" s="56"/>
      <c r="C162" s="57"/>
      <c r="D162" s="57"/>
      <c r="E162" s="58" t="s">
        <v>0</v>
      </c>
      <c r="F162" s="100" t="s">
        <v>206</v>
      </c>
      <c r="G162" s="101"/>
      <c r="H162" s="101"/>
      <c r="I162" s="101"/>
      <c r="J162" s="57"/>
      <c r="K162" s="59">
        <v>50.4</v>
      </c>
      <c r="L162" s="60"/>
      <c r="N162" s="61"/>
      <c r="O162" s="57"/>
      <c r="P162" s="57"/>
      <c r="Q162" s="57"/>
      <c r="R162" s="57"/>
      <c r="S162" s="57"/>
      <c r="T162" s="57"/>
      <c r="U162" s="62"/>
      <c r="AN162" s="63" t="s">
        <v>95</v>
      </c>
      <c r="AO162" s="63" t="s">
        <v>25</v>
      </c>
      <c r="AP162" s="4" t="s">
        <v>25</v>
      </c>
      <c r="AQ162" s="4" t="s">
        <v>13</v>
      </c>
      <c r="AR162" s="4" t="s">
        <v>19</v>
      </c>
      <c r="AS162" s="63" t="s">
        <v>87</v>
      </c>
    </row>
    <row r="163" spans="2:45" s="4" customFormat="1" ht="22.5" customHeight="1" x14ac:dyDescent="0.3">
      <c r="B163" s="56"/>
      <c r="C163" s="57"/>
      <c r="D163" s="57"/>
      <c r="E163" s="58" t="s">
        <v>0</v>
      </c>
      <c r="F163" s="100" t="s">
        <v>207</v>
      </c>
      <c r="G163" s="101"/>
      <c r="H163" s="101"/>
      <c r="I163" s="101"/>
      <c r="J163" s="57"/>
      <c r="K163" s="59">
        <v>28.8</v>
      </c>
      <c r="L163" s="60"/>
      <c r="N163" s="61"/>
      <c r="O163" s="57"/>
      <c r="P163" s="57"/>
      <c r="Q163" s="57"/>
      <c r="R163" s="57"/>
      <c r="S163" s="57"/>
      <c r="T163" s="57"/>
      <c r="U163" s="62"/>
      <c r="AN163" s="63" t="s">
        <v>95</v>
      </c>
      <c r="AO163" s="63" t="s">
        <v>25</v>
      </c>
      <c r="AP163" s="4" t="s">
        <v>25</v>
      </c>
      <c r="AQ163" s="4" t="s">
        <v>13</v>
      </c>
      <c r="AR163" s="4" t="s">
        <v>19</v>
      </c>
      <c r="AS163" s="63" t="s">
        <v>87</v>
      </c>
    </row>
    <row r="164" spans="2:45" s="4" customFormat="1" ht="22.5" customHeight="1" x14ac:dyDescent="0.3">
      <c r="B164" s="56"/>
      <c r="C164" s="57"/>
      <c r="D164" s="57"/>
      <c r="E164" s="58" t="s">
        <v>0</v>
      </c>
      <c r="F164" s="100" t="s">
        <v>208</v>
      </c>
      <c r="G164" s="101"/>
      <c r="H164" s="101"/>
      <c r="I164" s="101"/>
      <c r="J164" s="57"/>
      <c r="K164" s="59">
        <v>5.4</v>
      </c>
      <c r="L164" s="60"/>
      <c r="N164" s="61"/>
      <c r="O164" s="57"/>
      <c r="P164" s="57"/>
      <c r="Q164" s="57"/>
      <c r="R164" s="57"/>
      <c r="S164" s="57"/>
      <c r="T164" s="57"/>
      <c r="U164" s="62"/>
      <c r="AN164" s="63" t="s">
        <v>95</v>
      </c>
      <c r="AO164" s="63" t="s">
        <v>25</v>
      </c>
      <c r="AP164" s="4" t="s">
        <v>25</v>
      </c>
      <c r="AQ164" s="4" t="s">
        <v>13</v>
      </c>
      <c r="AR164" s="4" t="s">
        <v>19</v>
      </c>
      <c r="AS164" s="63" t="s">
        <v>87</v>
      </c>
    </row>
    <row r="165" spans="2:45" s="4" customFormat="1" ht="22.5" customHeight="1" x14ac:dyDescent="0.3">
      <c r="B165" s="56"/>
      <c r="C165" s="57"/>
      <c r="D165" s="57"/>
      <c r="E165" s="58" t="s">
        <v>0</v>
      </c>
      <c r="F165" s="100" t="s">
        <v>0</v>
      </c>
      <c r="G165" s="101"/>
      <c r="H165" s="101"/>
      <c r="I165" s="101"/>
      <c r="J165" s="57"/>
      <c r="K165" s="59">
        <v>0</v>
      </c>
      <c r="L165" s="60"/>
      <c r="N165" s="61"/>
      <c r="O165" s="57"/>
      <c r="P165" s="57"/>
      <c r="Q165" s="57"/>
      <c r="R165" s="57"/>
      <c r="S165" s="57"/>
      <c r="T165" s="57"/>
      <c r="U165" s="62"/>
      <c r="AN165" s="63" t="s">
        <v>95</v>
      </c>
      <c r="AO165" s="63" t="s">
        <v>25</v>
      </c>
      <c r="AP165" s="4" t="s">
        <v>25</v>
      </c>
      <c r="AQ165" s="4" t="s">
        <v>13</v>
      </c>
      <c r="AR165" s="4" t="s">
        <v>19</v>
      </c>
      <c r="AS165" s="63" t="s">
        <v>87</v>
      </c>
    </row>
    <row r="166" spans="2:45" s="6" customFormat="1" ht="22.5" customHeight="1" x14ac:dyDescent="0.3">
      <c r="B166" s="72"/>
      <c r="C166" s="73"/>
      <c r="D166" s="73"/>
      <c r="E166" s="74" t="s">
        <v>0</v>
      </c>
      <c r="F166" s="104" t="s">
        <v>126</v>
      </c>
      <c r="G166" s="105"/>
      <c r="H166" s="105"/>
      <c r="I166" s="105"/>
      <c r="J166" s="73"/>
      <c r="K166" s="75" t="s">
        <v>0</v>
      </c>
      <c r="L166" s="76"/>
      <c r="N166" s="77"/>
      <c r="O166" s="73"/>
      <c r="P166" s="73"/>
      <c r="Q166" s="73"/>
      <c r="R166" s="73"/>
      <c r="S166" s="73"/>
      <c r="T166" s="73"/>
      <c r="U166" s="78"/>
      <c r="AN166" s="79" t="s">
        <v>95</v>
      </c>
      <c r="AO166" s="79" t="s">
        <v>25</v>
      </c>
      <c r="AP166" s="6" t="s">
        <v>5</v>
      </c>
      <c r="AQ166" s="6" t="s">
        <v>13</v>
      </c>
      <c r="AR166" s="6" t="s">
        <v>19</v>
      </c>
      <c r="AS166" s="79" t="s">
        <v>87</v>
      </c>
    </row>
    <row r="167" spans="2:45" s="4" customFormat="1" ht="22.5" customHeight="1" x14ac:dyDescent="0.3">
      <c r="B167" s="56"/>
      <c r="C167" s="57"/>
      <c r="D167" s="57"/>
      <c r="E167" s="58" t="s">
        <v>0</v>
      </c>
      <c r="F167" s="100" t="s">
        <v>209</v>
      </c>
      <c r="G167" s="101"/>
      <c r="H167" s="101"/>
      <c r="I167" s="101"/>
      <c r="J167" s="57"/>
      <c r="K167" s="59">
        <v>39.6</v>
      </c>
      <c r="L167" s="60"/>
      <c r="N167" s="61"/>
      <c r="O167" s="57"/>
      <c r="P167" s="57"/>
      <c r="Q167" s="57"/>
      <c r="R167" s="57"/>
      <c r="S167" s="57"/>
      <c r="T167" s="57"/>
      <c r="U167" s="62"/>
      <c r="AN167" s="63" t="s">
        <v>95</v>
      </c>
      <c r="AO167" s="63" t="s">
        <v>25</v>
      </c>
      <c r="AP167" s="4" t="s">
        <v>25</v>
      </c>
      <c r="AQ167" s="4" t="s">
        <v>13</v>
      </c>
      <c r="AR167" s="4" t="s">
        <v>19</v>
      </c>
      <c r="AS167" s="63" t="s">
        <v>87</v>
      </c>
    </row>
    <row r="168" spans="2:45" s="4" customFormat="1" ht="22.5" customHeight="1" x14ac:dyDescent="0.3">
      <c r="B168" s="56"/>
      <c r="C168" s="57"/>
      <c r="D168" s="57"/>
      <c r="E168" s="58" t="s">
        <v>0</v>
      </c>
      <c r="F168" s="100" t="s">
        <v>210</v>
      </c>
      <c r="G168" s="101"/>
      <c r="H168" s="101"/>
      <c r="I168" s="101"/>
      <c r="J168" s="57"/>
      <c r="K168" s="59">
        <v>21.6</v>
      </c>
      <c r="L168" s="60"/>
      <c r="N168" s="61"/>
      <c r="O168" s="57"/>
      <c r="P168" s="57"/>
      <c r="Q168" s="57"/>
      <c r="R168" s="57"/>
      <c r="S168" s="57"/>
      <c r="T168" s="57"/>
      <c r="U168" s="62"/>
      <c r="AN168" s="63" t="s">
        <v>95</v>
      </c>
      <c r="AO168" s="63" t="s">
        <v>25</v>
      </c>
      <c r="AP168" s="4" t="s">
        <v>25</v>
      </c>
      <c r="AQ168" s="4" t="s">
        <v>13</v>
      </c>
      <c r="AR168" s="4" t="s">
        <v>19</v>
      </c>
      <c r="AS168" s="63" t="s">
        <v>87</v>
      </c>
    </row>
    <row r="169" spans="2:45" s="4" customFormat="1" ht="22.5" customHeight="1" x14ac:dyDescent="0.3">
      <c r="B169" s="56"/>
      <c r="C169" s="57"/>
      <c r="D169" s="57"/>
      <c r="E169" s="58" t="s">
        <v>0</v>
      </c>
      <c r="F169" s="100" t="s">
        <v>208</v>
      </c>
      <c r="G169" s="101"/>
      <c r="H169" s="101"/>
      <c r="I169" s="101"/>
      <c r="J169" s="57"/>
      <c r="K169" s="59">
        <v>5.4</v>
      </c>
      <c r="L169" s="60"/>
      <c r="N169" s="61"/>
      <c r="O169" s="57"/>
      <c r="P169" s="57"/>
      <c r="Q169" s="57"/>
      <c r="R169" s="57"/>
      <c r="S169" s="57"/>
      <c r="T169" s="57"/>
      <c r="U169" s="62"/>
      <c r="AN169" s="63" t="s">
        <v>95</v>
      </c>
      <c r="AO169" s="63" t="s">
        <v>25</v>
      </c>
      <c r="AP169" s="4" t="s">
        <v>25</v>
      </c>
      <c r="AQ169" s="4" t="s">
        <v>13</v>
      </c>
      <c r="AR169" s="4" t="s">
        <v>19</v>
      </c>
      <c r="AS169" s="63" t="s">
        <v>87</v>
      </c>
    </row>
    <row r="170" spans="2:45" s="4" customFormat="1" ht="22.5" customHeight="1" x14ac:dyDescent="0.3">
      <c r="B170" s="56"/>
      <c r="C170" s="57"/>
      <c r="D170" s="57"/>
      <c r="E170" s="58" t="s">
        <v>0</v>
      </c>
      <c r="F170" s="100" t="s">
        <v>211</v>
      </c>
      <c r="G170" s="101"/>
      <c r="H170" s="101"/>
      <c r="I170" s="101"/>
      <c r="J170" s="57"/>
      <c r="K170" s="59">
        <v>2.4</v>
      </c>
      <c r="L170" s="60"/>
      <c r="N170" s="61"/>
      <c r="O170" s="57"/>
      <c r="P170" s="57"/>
      <c r="Q170" s="57"/>
      <c r="R170" s="57"/>
      <c r="S170" s="57"/>
      <c r="T170" s="57"/>
      <c r="U170" s="62"/>
      <c r="AN170" s="63" t="s">
        <v>95</v>
      </c>
      <c r="AO170" s="63" t="s">
        <v>25</v>
      </c>
      <c r="AP170" s="4" t="s">
        <v>25</v>
      </c>
      <c r="AQ170" s="4" t="s">
        <v>13</v>
      </c>
      <c r="AR170" s="4" t="s">
        <v>19</v>
      </c>
      <c r="AS170" s="63" t="s">
        <v>87</v>
      </c>
    </row>
    <row r="171" spans="2:45" s="4" customFormat="1" ht="22.5" customHeight="1" x14ac:dyDescent="0.3">
      <c r="B171" s="56"/>
      <c r="C171" s="57"/>
      <c r="D171" s="57"/>
      <c r="E171" s="58" t="s">
        <v>0</v>
      </c>
      <c r="F171" s="100" t="s">
        <v>212</v>
      </c>
      <c r="G171" s="101"/>
      <c r="H171" s="101"/>
      <c r="I171" s="101"/>
      <c r="J171" s="57"/>
      <c r="K171" s="59">
        <v>5.98</v>
      </c>
      <c r="L171" s="60"/>
      <c r="N171" s="61"/>
      <c r="O171" s="57"/>
      <c r="P171" s="57"/>
      <c r="Q171" s="57"/>
      <c r="R171" s="57"/>
      <c r="S171" s="57"/>
      <c r="T171" s="57"/>
      <c r="U171" s="62"/>
      <c r="AN171" s="63" t="s">
        <v>95</v>
      </c>
      <c r="AO171" s="63" t="s">
        <v>25</v>
      </c>
      <c r="AP171" s="4" t="s">
        <v>25</v>
      </c>
      <c r="AQ171" s="4" t="s">
        <v>13</v>
      </c>
      <c r="AR171" s="4" t="s">
        <v>19</v>
      </c>
      <c r="AS171" s="63" t="s">
        <v>87</v>
      </c>
    </row>
    <row r="172" spans="2:45" s="4" customFormat="1" ht="22.5" customHeight="1" x14ac:dyDescent="0.3">
      <c r="B172" s="56"/>
      <c r="C172" s="57"/>
      <c r="D172" s="57"/>
      <c r="E172" s="58" t="s">
        <v>0</v>
      </c>
      <c r="F172" s="100" t="s">
        <v>213</v>
      </c>
      <c r="G172" s="101"/>
      <c r="H172" s="101"/>
      <c r="I172" s="101"/>
      <c r="J172" s="57"/>
      <c r="K172" s="59">
        <v>9.9499999999999993</v>
      </c>
      <c r="L172" s="60"/>
      <c r="N172" s="61"/>
      <c r="O172" s="57"/>
      <c r="P172" s="57"/>
      <c r="Q172" s="57"/>
      <c r="R172" s="57"/>
      <c r="S172" s="57"/>
      <c r="T172" s="57"/>
      <c r="U172" s="62"/>
      <c r="AN172" s="63" t="s">
        <v>95</v>
      </c>
      <c r="AO172" s="63" t="s">
        <v>25</v>
      </c>
      <c r="AP172" s="4" t="s">
        <v>25</v>
      </c>
      <c r="AQ172" s="4" t="s">
        <v>13</v>
      </c>
      <c r="AR172" s="4" t="s">
        <v>19</v>
      </c>
      <c r="AS172" s="63" t="s">
        <v>87</v>
      </c>
    </row>
    <row r="173" spans="2:45" s="4" customFormat="1" ht="22.5" customHeight="1" x14ac:dyDescent="0.3">
      <c r="B173" s="56"/>
      <c r="C173" s="57"/>
      <c r="D173" s="57"/>
      <c r="E173" s="58" t="s">
        <v>0</v>
      </c>
      <c r="F173" s="100" t="s">
        <v>214</v>
      </c>
      <c r="G173" s="101"/>
      <c r="H173" s="101"/>
      <c r="I173" s="101"/>
      <c r="J173" s="57"/>
      <c r="K173" s="59">
        <v>7.17</v>
      </c>
      <c r="L173" s="60"/>
      <c r="N173" s="61"/>
      <c r="O173" s="57"/>
      <c r="P173" s="57"/>
      <c r="Q173" s="57"/>
      <c r="R173" s="57"/>
      <c r="S173" s="57"/>
      <c r="T173" s="57"/>
      <c r="U173" s="62"/>
      <c r="AN173" s="63" t="s">
        <v>95</v>
      </c>
      <c r="AO173" s="63" t="s">
        <v>25</v>
      </c>
      <c r="AP173" s="4" t="s">
        <v>25</v>
      </c>
      <c r="AQ173" s="4" t="s">
        <v>13</v>
      </c>
      <c r="AR173" s="4" t="s">
        <v>19</v>
      </c>
      <c r="AS173" s="63" t="s">
        <v>87</v>
      </c>
    </row>
    <row r="174" spans="2:45" s="4" customFormat="1" ht="22.5" customHeight="1" x14ac:dyDescent="0.3">
      <c r="B174" s="56"/>
      <c r="C174" s="57"/>
      <c r="D174" s="57"/>
      <c r="E174" s="58" t="s">
        <v>0</v>
      </c>
      <c r="F174" s="100" t="s">
        <v>215</v>
      </c>
      <c r="G174" s="101"/>
      <c r="H174" s="101"/>
      <c r="I174" s="101"/>
      <c r="J174" s="57"/>
      <c r="K174" s="59">
        <v>0.7</v>
      </c>
      <c r="L174" s="60"/>
      <c r="N174" s="61"/>
      <c r="O174" s="57"/>
      <c r="P174" s="57"/>
      <c r="Q174" s="57"/>
      <c r="R174" s="57"/>
      <c r="S174" s="57"/>
      <c r="T174" s="57"/>
      <c r="U174" s="62"/>
      <c r="AN174" s="63" t="s">
        <v>95</v>
      </c>
      <c r="AO174" s="63" t="s">
        <v>25</v>
      </c>
      <c r="AP174" s="4" t="s">
        <v>25</v>
      </c>
      <c r="AQ174" s="4" t="s">
        <v>13</v>
      </c>
      <c r="AR174" s="4" t="s">
        <v>19</v>
      </c>
      <c r="AS174" s="63" t="s">
        <v>87</v>
      </c>
    </row>
    <row r="175" spans="2:45" s="4" customFormat="1" ht="22.5" customHeight="1" x14ac:dyDescent="0.3">
      <c r="B175" s="56"/>
      <c r="C175" s="57"/>
      <c r="D175" s="57"/>
      <c r="E175" s="58" t="s">
        <v>0</v>
      </c>
      <c r="F175" s="100" t="s">
        <v>216</v>
      </c>
      <c r="G175" s="101"/>
      <c r="H175" s="101"/>
      <c r="I175" s="101"/>
      <c r="J175" s="57"/>
      <c r="K175" s="59">
        <v>1.45</v>
      </c>
      <c r="L175" s="60"/>
      <c r="N175" s="61"/>
      <c r="O175" s="57"/>
      <c r="P175" s="57"/>
      <c r="Q175" s="57"/>
      <c r="R175" s="57"/>
      <c r="S175" s="57"/>
      <c r="T175" s="57"/>
      <c r="U175" s="62"/>
      <c r="AN175" s="63" t="s">
        <v>95</v>
      </c>
      <c r="AO175" s="63" t="s">
        <v>25</v>
      </c>
      <c r="AP175" s="4" t="s">
        <v>25</v>
      </c>
      <c r="AQ175" s="4" t="s">
        <v>13</v>
      </c>
      <c r="AR175" s="4" t="s">
        <v>19</v>
      </c>
      <c r="AS175" s="63" t="s">
        <v>87</v>
      </c>
    </row>
    <row r="176" spans="2:45" s="4" customFormat="1" ht="22.5" customHeight="1" x14ac:dyDescent="0.3">
      <c r="B176" s="56"/>
      <c r="C176" s="57"/>
      <c r="D176" s="57"/>
      <c r="E176" s="58" t="s">
        <v>0</v>
      </c>
      <c r="F176" s="100" t="s">
        <v>217</v>
      </c>
      <c r="G176" s="101"/>
      <c r="H176" s="101"/>
      <c r="I176" s="101"/>
      <c r="J176" s="57"/>
      <c r="K176" s="59">
        <v>1.6</v>
      </c>
      <c r="L176" s="60"/>
      <c r="N176" s="61"/>
      <c r="O176" s="57"/>
      <c r="P176" s="57"/>
      <c r="Q176" s="57"/>
      <c r="R176" s="57"/>
      <c r="S176" s="57"/>
      <c r="T176" s="57"/>
      <c r="U176" s="62"/>
      <c r="AN176" s="63" t="s">
        <v>95</v>
      </c>
      <c r="AO176" s="63" t="s">
        <v>25</v>
      </c>
      <c r="AP176" s="4" t="s">
        <v>25</v>
      </c>
      <c r="AQ176" s="4" t="s">
        <v>13</v>
      </c>
      <c r="AR176" s="4" t="s">
        <v>19</v>
      </c>
      <c r="AS176" s="63" t="s">
        <v>87</v>
      </c>
    </row>
    <row r="177" spans="2:45" s="4" customFormat="1" ht="22.5" customHeight="1" x14ac:dyDescent="0.3">
      <c r="B177" s="56"/>
      <c r="C177" s="57"/>
      <c r="D177" s="57"/>
      <c r="E177" s="58" t="s">
        <v>0</v>
      </c>
      <c r="F177" s="100" t="s">
        <v>0</v>
      </c>
      <c r="G177" s="101"/>
      <c r="H177" s="101"/>
      <c r="I177" s="101"/>
      <c r="J177" s="57"/>
      <c r="K177" s="59">
        <v>0</v>
      </c>
      <c r="L177" s="60"/>
      <c r="N177" s="61"/>
      <c r="O177" s="57"/>
      <c r="P177" s="57"/>
      <c r="Q177" s="57"/>
      <c r="R177" s="57"/>
      <c r="S177" s="57"/>
      <c r="T177" s="57"/>
      <c r="U177" s="62"/>
      <c r="AN177" s="63" t="s">
        <v>95</v>
      </c>
      <c r="AO177" s="63" t="s">
        <v>25</v>
      </c>
      <c r="AP177" s="4" t="s">
        <v>25</v>
      </c>
      <c r="AQ177" s="4" t="s">
        <v>13</v>
      </c>
      <c r="AR177" s="4" t="s">
        <v>19</v>
      </c>
      <c r="AS177" s="63" t="s">
        <v>87</v>
      </c>
    </row>
    <row r="178" spans="2:45" s="6" customFormat="1" ht="22.5" customHeight="1" x14ac:dyDescent="0.3">
      <c r="B178" s="72"/>
      <c r="C178" s="73"/>
      <c r="D178" s="73"/>
      <c r="E178" s="74" t="s">
        <v>0</v>
      </c>
      <c r="F178" s="104" t="s">
        <v>218</v>
      </c>
      <c r="G178" s="105"/>
      <c r="H178" s="105"/>
      <c r="I178" s="105"/>
      <c r="J178" s="73"/>
      <c r="K178" s="75" t="s">
        <v>0</v>
      </c>
      <c r="L178" s="76"/>
      <c r="N178" s="77"/>
      <c r="O178" s="73"/>
      <c r="P178" s="73"/>
      <c r="Q178" s="73"/>
      <c r="R178" s="73"/>
      <c r="S178" s="73"/>
      <c r="T178" s="73"/>
      <c r="U178" s="78"/>
      <c r="AN178" s="79" t="s">
        <v>95</v>
      </c>
      <c r="AO178" s="79" t="s">
        <v>25</v>
      </c>
      <c r="AP178" s="6" t="s">
        <v>5</v>
      </c>
      <c r="AQ178" s="6" t="s">
        <v>13</v>
      </c>
      <c r="AR178" s="6" t="s">
        <v>19</v>
      </c>
      <c r="AS178" s="79" t="s">
        <v>87</v>
      </c>
    </row>
    <row r="179" spans="2:45" s="6" customFormat="1" ht="22.5" customHeight="1" x14ac:dyDescent="0.3">
      <c r="B179" s="72"/>
      <c r="C179" s="73"/>
      <c r="D179" s="73"/>
      <c r="E179" s="74" t="s">
        <v>0</v>
      </c>
      <c r="F179" s="104" t="s">
        <v>123</v>
      </c>
      <c r="G179" s="105"/>
      <c r="H179" s="105"/>
      <c r="I179" s="105"/>
      <c r="J179" s="73"/>
      <c r="K179" s="75" t="s">
        <v>0</v>
      </c>
      <c r="L179" s="76"/>
      <c r="N179" s="77"/>
      <c r="O179" s="73"/>
      <c r="P179" s="73"/>
      <c r="Q179" s="73"/>
      <c r="R179" s="73"/>
      <c r="S179" s="73"/>
      <c r="T179" s="73"/>
      <c r="U179" s="78"/>
      <c r="AN179" s="79" t="s">
        <v>95</v>
      </c>
      <c r="AO179" s="79" t="s">
        <v>25</v>
      </c>
      <c r="AP179" s="6" t="s">
        <v>5</v>
      </c>
      <c r="AQ179" s="6" t="s">
        <v>13</v>
      </c>
      <c r="AR179" s="6" t="s">
        <v>19</v>
      </c>
      <c r="AS179" s="79" t="s">
        <v>87</v>
      </c>
    </row>
    <row r="180" spans="2:45" s="4" customFormat="1" ht="22.5" customHeight="1" x14ac:dyDescent="0.3">
      <c r="B180" s="56"/>
      <c r="C180" s="57"/>
      <c r="D180" s="57"/>
      <c r="E180" s="58" t="s">
        <v>0</v>
      </c>
      <c r="F180" s="100" t="s">
        <v>219</v>
      </c>
      <c r="G180" s="101"/>
      <c r="H180" s="101"/>
      <c r="I180" s="101"/>
      <c r="J180" s="57"/>
      <c r="K180" s="59">
        <v>12</v>
      </c>
      <c r="L180" s="60"/>
      <c r="N180" s="61"/>
      <c r="O180" s="57"/>
      <c r="P180" s="57"/>
      <c r="Q180" s="57"/>
      <c r="R180" s="57"/>
      <c r="S180" s="57"/>
      <c r="T180" s="57"/>
      <c r="U180" s="62"/>
      <c r="AN180" s="63" t="s">
        <v>95</v>
      </c>
      <c r="AO180" s="63" t="s">
        <v>25</v>
      </c>
      <c r="AP180" s="4" t="s">
        <v>25</v>
      </c>
      <c r="AQ180" s="4" t="s">
        <v>13</v>
      </c>
      <c r="AR180" s="4" t="s">
        <v>19</v>
      </c>
      <c r="AS180" s="63" t="s">
        <v>87</v>
      </c>
    </row>
    <row r="181" spans="2:45" s="4" customFormat="1" ht="22.5" customHeight="1" x14ac:dyDescent="0.3">
      <c r="B181" s="56"/>
      <c r="C181" s="57"/>
      <c r="D181" s="57"/>
      <c r="E181" s="58" t="s">
        <v>0</v>
      </c>
      <c r="F181" s="100" t="s">
        <v>220</v>
      </c>
      <c r="G181" s="101"/>
      <c r="H181" s="101"/>
      <c r="I181" s="101"/>
      <c r="J181" s="57"/>
      <c r="K181" s="59">
        <v>4.4000000000000004</v>
      </c>
      <c r="L181" s="60"/>
      <c r="N181" s="61"/>
      <c r="O181" s="57"/>
      <c r="P181" s="57"/>
      <c r="Q181" s="57"/>
      <c r="R181" s="57"/>
      <c r="S181" s="57"/>
      <c r="T181" s="57"/>
      <c r="U181" s="62"/>
      <c r="AN181" s="63" t="s">
        <v>95</v>
      </c>
      <c r="AO181" s="63" t="s">
        <v>25</v>
      </c>
      <c r="AP181" s="4" t="s">
        <v>25</v>
      </c>
      <c r="AQ181" s="4" t="s">
        <v>13</v>
      </c>
      <c r="AR181" s="4" t="s">
        <v>19</v>
      </c>
      <c r="AS181" s="63" t="s">
        <v>87</v>
      </c>
    </row>
    <row r="182" spans="2:45" s="4" customFormat="1" ht="22.5" customHeight="1" x14ac:dyDescent="0.3">
      <c r="B182" s="56"/>
      <c r="C182" s="57"/>
      <c r="D182" s="57"/>
      <c r="E182" s="58" t="s">
        <v>0</v>
      </c>
      <c r="F182" s="100" t="s">
        <v>0</v>
      </c>
      <c r="G182" s="101"/>
      <c r="H182" s="101"/>
      <c r="I182" s="101"/>
      <c r="J182" s="57"/>
      <c r="K182" s="59">
        <v>0</v>
      </c>
      <c r="L182" s="60"/>
      <c r="N182" s="61"/>
      <c r="O182" s="57"/>
      <c r="P182" s="57"/>
      <c r="Q182" s="57"/>
      <c r="R182" s="57"/>
      <c r="S182" s="57"/>
      <c r="T182" s="57"/>
      <c r="U182" s="62"/>
      <c r="AN182" s="63" t="s">
        <v>95</v>
      </c>
      <c r="AO182" s="63" t="s">
        <v>25</v>
      </c>
      <c r="AP182" s="4" t="s">
        <v>25</v>
      </c>
      <c r="AQ182" s="4" t="s">
        <v>13</v>
      </c>
      <c r="AR182" s="4" t="s">
        <v>19</v>
      </c>
      <c r="AS182" s="63" t="s">
        <v>87</v>
      </c>
    </row>
    <row r="183" spans="2:45" s="6" customFormat="1" ht="22.5" customHeight="1" x14ac:dyDescent="0.3">
      <c r="B183" s="72"/>
      <c r="C183" s="73"/>
      <c r="D183" s="73"/>
      <c r="E183" s="74" t="s">
        <v>0</v>
      </c>
      <c r="F183" s="104" t="s">
        <v>125</v>
      </c>
      <c r="G183" s="105"/>
      <c r="H183" s="105"/>
      <c r="I183" s="105"/>
      <c r="J183" s="73"/>
      <c r="K183" s="75" t="s">
        <v>0</v>
      </c>
      <c r="L183" s="76"/>
      <c r="N183" s="77"/>
      <c r="O183" s="73"/>
      <c r="P183" s="73"/>
      <c r="Q183" s="73"/>
      <c r="R183" s="73"/>
      <c r="S183" s="73"/>
      <c r="T183" s="73"/>
      <c r="U183" s="78"/>
      <c r="AN183" s="79" t="s">
        <v>95</v>
      </c>
      <c r="AO183" s="79" t="s">
        <v>25</v>
      </c>
      <c r="AP183" s="6" t="s">
        <v>5</v>
      </c>
      <c r="AQ183" s="6" t="s">
        <v>13</v>
      </c>
      <c r="AR183" s="6" t="s">
        <v>19</v>
      </c>
      <c r="AS183" s="79" t="s">
        <v>87</v>
      </c>
    </row>
    <row r="184" spans="2:45" s="4" customFormat="1" ht="22.5" customHeight="1" x14ac:dyDescent="0.3">
      <c r="B184" s="56"/>
      <c r="C184" s="57"/>
      <c r="D184" s="57"/>
      <c r="E184" s="58" t="s">
        <v>0</v>
      </c>
      <c r="F184" s="100" t="s">
        <v>221</v>
      </c>
      <c r="G184" s="101"/>
      <c r="H184" s="101"/>
      <c r="I184" s="101"/>
      <c r="J184" s="57"/>
      <c r="K184" s="59">
        <v>7.2</v>
      </c>
      <c r="L184" s="60"/>
      <c r="N184" s="61"/>
      <c r="O184" s="57"/>
      <c r="P184" s="57"/>
      <c r="Q184" s="57"/>
      <c r="R184" s="57"/>
      <c r="S184" s="57"/>
      <c r="T184" s="57"/>
      <c r="U184" s="62"/>
      <c r="AN184" s="63" t="s">
        <v>95</v>
      </c>
      <c r="AO184" s="63" t="s">
        <v>25</v>
      </c>
      <c r="AP184" s="4" t="s">
        <v>25</v>
      </c>
      <c r="AQ184" s="4" t="s">
        <v>13</v>
      </c>
      <c r="AR184" s="4" t="s">
        <v>19</v>
      </c>
      <c r="AS184" s="63" t="s">
        <v>87</v>
      </c>
    </row>
    <row r="185" spans="2:45" s="4" customFormat="1" ht="22.5" customHeight="1" x14ac:dyDescent="0.3">
      <c r="B185" s="56"/>
      <c r="C185" s="57"/>
      <c r="D185" s="57"/>
      <c r="E185" s="58" t="s">
        <v>0</v>
      </c>
      <c r="F185" s="100" t="s">
        <v>222</v>
      </c>
      <c r="G185" s="101"/>
      <c r="H185" s="101"/>
      <c r="I185" s="101"/>
      <c r="J185" s="57"/>
      <c r="K185" s="59">
        <v>8.4</v>
      </c>
      <c r="L185" s="60"/>
      <c r="N185" s="61"/>
      <c r="O185" s="57"/>
      <c r="P185" s="57"/>
      <c r="Q185" s="57"/>
      <c r="R185" s="57"/>
      <c r="S185" s="57"/>
      <c r="T185" s="57"/>
      <c r="U185" s="62"/>
      <c r="AN185" s="63" t="s">
        <v>95</v>
      </c>
      <c r="AO185" s="63" t="s">
        <v>25</v>
      </c>
      <c r="AP185" s="4" t="s">
        <v>25</v>
      </c>
      <c r="AQ185" s="4" t="s">
        <v>13</v>
      </c>
      <c r="AR185" s="4" t="s">
        <v>19</v>
      </c>
      <c r="AS185" s="63" t="s">
        <v>87</v>
      </c>
    </row>
    <row r="186" spans="2:45" s="4" customFormat="1" ht="22.5" customHeight="1" x14ac:dyDescent="0.3">
      <c r="B186" s="56"/>
      <c r="C186" s="57"/>
      <c r="D186" s="57"/>
      <c r="E186" s="58" t="s">
        <v>0</v>
      </c>
      <c r="F186" s="100" t="s">
        <v>220</v>
      </c>
      <c r="G186" s="101"/>
      <c r="H186" s="101"/>
      <c r="I186" s="101"/>
      <c r="J186" s="57"/>
      <c r="K186" s="59">
        <v>4.4000000000000004</v>
      </c>
      <c r="L186" s="60"/>
      <c r="N186" s="61"/>
      <c r="O186" s="57"/>
      <c r="P186" s="57"/>
      <c r="Q186" s="57"/>
      <c r="R186" s="57"/>
      <c r="S186" s="57"/>
      <c r="T186" s="57"/>
      <c r="U186" s="62"/>
      <c r="AN186" s="63" t="s">
        <v>95</v>
      </c>
      <c r="AO186" s="63" t="s">
        <v>25</v>
      </c>
      <c r="AP186" s="4" t="s">
        <v>25</v>
      </c>
      <c r="AQ186" s="4" t="s">
        <v>13</v>
      </c>
      <c r="AR186" s="4" t="s">
        <v>19</v>
      </c>
      <c r="AS186" s="63" t="s">
        <v>87</v>
      </c>
    </row>
    <row r="187" spans="2:45" s="4" customFormat="1" ht="22.5" customHeight="1" x14ac:dyDescent="0.3">
      <c r="B187" s="56"/>
      <c r="C187" s="57"/>
      <c r="D187" s="57"/>
      <c r="E187" s="58" t="s">
        <v>0</v>
      </c>
      <c r="F187" s="100" t="s">
        <v>0</v>
      </c>
      <c r="G187" s="101"/>
      <c r="H187" s="101"/>
      <c r="I187" s="101"/>
      <c r="J187" s="57"/>
      <c r="K187" s="59">
        <v>0</v>
      </c>
      <c r="L187" s="60"/>
      <c r="N187" s="61"/>
      <c r="O187" s="57"/>
      <c r="P187" s="57"/>
      <c r="Q187" s="57"/>
      <c r="R187" s="57"/>
      <c r="S187" s="57"/>
      <c r="T187" s="57"/>
      <c r="U187" s="62"/>
      <c r="AN187" s="63" t="s">
        <v>95</v>
      </c>
      <c r="AO187" s="63" t="s">
        <v>25</v>
      </c>
      <c r="AP187" s="4" t="s">
        <v>25</v>
      </c>
      <c r="AQ187" s="4" t="s">
        <v>13</v>
      </c>
      <c r="AR187" s="4" t="s">
        <v>19</v>
      </c>
      <c r="AS187" s="63" t="s">
        <v>87</v>
      </c>
    </row>
    <row r="188" spans="2:45" s="6" customFormat="1" ht="22.5" customHeight="1" x14ac:dyDescent="0.3">
      <c r="B188" s="72"/>
      <c r="C188" s="73"/>
      <c r="D188" s="73"/>
      <c r="E188" s="74" t="s">
        <v>0</v>
      </c>
      <c r="F188" s="104" t="s">
        <v>126</v>
      </c>
      <c r="G188" s="105"/>
      <c r="H188" s="105"/>
      <c r="I188" s="105"/>
      <c r="J188" s="73"/>
      <c r="K188" s="75" t="s">
        <v>0</v>
      </c>
      <c r="L188" s="76"/>
      <c r="N188" s="77"/>
      <c r="O188" s="73"/>
      <c r="P188" s="73"/>
      <c r="Q188" s="73"/>
      <c r="R188" s="73"/>
      <c r="S188" s="73"/>
      <c r="T188" s="73"/>
      <c r="U188" s="78"/>
      <c r="AN188" s="79" t="s">
        <v>95</v>
      </c>
      <c r="AO188" s="79" t="s">
        <v>25</v>
      </c>
      <c r="AP188" s="6" t="s">
        <v>5</v>
      </c>
      <c r="AQ188" s="6" t="s">
        <v>13</v>
      </c>
      <c r="AR188" s="6" t="s">
        <v>19</v>
      </c>
      <c r="AS188" s="79" t="s">
        <v>87</v>
      </c>
    </row>
    <row r="189" spans="2:45" s="4" customFormat="1" ht="22.5" customHeight="1" x14ac:dyDescent="0.3">
      <c r="B189" s="56"/>
      <c r="C189" s="57"/>
      <c r="D189" s="57"/>
      <c r="E189" s="58" t="s">
        <v>0</v>
      </c>
      <c r="F189" s="100" t="s">
        <v>223</v>
      </c>
      <c r="G189" s="101"/>
      <c r="H189" s="101"/>
      <c r="I189" s="101"/>
      <c r="J189" s="57"/>
      <c r="K189" s="59">
        <v>57.6</v>
      </c>
      <c r="L189" s="60"/>
      <c r="N189" s="61"/>
      <c r="O189" s="57"/>
      <c r="P189" s="57"/>
      <c r="Q189" s="57"/>
      <c r="R189" s="57"/>
      <c r="S189" s="57"/>
      <c r="T189" s="57"/>
      <c r="U189" s="62"/>
      <c r="AN189" s="63" t="s">
        <v>95</v>
      </c>
      <c r="AO189" s="63" t="s">
        <v>25</v>
      </c>
      <c r="AP189" s="4" t="s">
        <v>25</v>
      </c>
      <c r="AQ189" s="4" t="s">
        <v>13</v>
      </c>
      <c r="AR189" s="4" t="s">
        <v>19</v>
      </c>
      <c r="AS189" s="63" t="s">
        <v>87</v>
      </c>
    </row>
    <row r="190" spans="2:45" s="4" customFormat="1" ht="22.5" customHeight="1" x14ac:dyDescent="0.3">
      <c r="B190" s="56"/>
      <c r="C190" s="57"/>
      <c r="D190" s="57"/>
      <c r="E190" s="58" t="s">
        <v>0</v>
      </c>
      <c r="F190" s="100" t="s">
        <v>224</v>
      </c>
      <c r="G190" s="101"/>
      <c r="H190" s="101"/>
      <c r="I190" s="101"/>
      <c r="J190" s="57"/>
      <c r="K190" s="59">
        <v>7.2</v>
      </c>
      <c r="L190" s="60"/>
      <c r="N190" s="61"/>
      <c r="O190" s="57"/>
      <c r="P190" s="57"/>
      <c r="Q190" s="57"/>
      <c r="R190" s="57"/>
      <c r="S190" s="57"/>
      <c r="T190" s="57"/>
      <c r="U190" s="62"/>
      <c r="AN190" s="63" t="s">
        <v>95</v>
      </c>
      <c r="AO190" s="63" t="s">
        <v>25</v>
      </c>
      <c r="AP190" s="4" t="s">
        <v>25</v>
      </c>
      <c r="AQ190" s="4" t="s">
        <v>13</v>
      </c>
      <c r="AR190" s="4" t="s">
        <v>19</v>
      </c>
      <c r="AS190" s="63" t="s">
        <v>87</v>
      </c>
    </row>
    <row r="191" spans="2:45" s="4" customFormat="1" ht="22.5" customHeight="1" x14ac:dyDescent="0.3">
      <c r="B191" s="56"/>
      <c r="C191" s="57"/>
      <c r="D191" s="57"/>
      <c r="E191" s="58" t="s">
        <v>0</v>
      </c>
      <c r="F191" s="100" t="s">
        <v>225</v>
      </c>
      <c r="G191" s="101"/>
      <c r="H191" s="101"/>
      <c r="I191" s="101"/>
      <c r="J191" s="57"/>
      <c r="K191" s="59">
        <v>20</v>
      </c>
      <c r="L191" s="60"/>
      <c r="N191" s="61"/>
      <c r="O191" s="57"/>
      <c r="P191" s="57"/>
      <c r="Q191" s="57"/>
      <c r="R191" s="57"/>
      <c r="S191" s="57"/>
      <c r="T191" s="57"/>
      <c r="U191" s="62"/>
      <c r="AN191" s="63" t="s">
        <v>95</v>
      </c>
      <c r="AO191" s="63" t="s">
        <v>25</v>
      </c>
      <c r="AP191" s="4" t="s">
        <v>25</v>
      </c>
      <c r="AQ191" s="4" t="s">
        <v>13</v>
      </c>
      <c r="AR191" s="4" t="s">
        <v>19</v>
      </c>
      <c r="AS191" s="63" t="s">
        <v>87</v>
      </c>
    </row>
    <row r="192" spans="2:45" s="4" customFormat="1" ht="22.5" customHeight="1" x14ac:dyDescent="0.3">
      <c r="B192" s="56"/>
      <c r="C192" s="57"/>
      <c r="D192" s="57"/>
      <c r="E192" s="58" t="s">
        <v>0</v>
      </c>
      <c r="F192" s="100" t="s">
        <v>226</v>
      </c>
      <c r="G192" s="101"/>
      <c r="H192" s="101"/>
      <c r="I192" s="101"/>
      <c r="J192" s="57"/>
      <c r="K192" s="59">
        <v>13</v>
      </c>
      <c r="L192" s="60"/>
      <c r="N192" s="61"/>
      <c r="O192" s="57"/>
      <c r="P192" s="57"/>
      <c r="Q192" s="57"/>
      <c r="R192" s="57"/>
      <c r="S192" s="57"/>
      <c r="T192" s="57"/>
      <c r="U192" s="62"/>
      <c r="AN192" s="63" t="s">
        <v>95</v>
      </c>
      <c r="AO192" s="63" t="s">
        <v>25</v>
      </c>
      <c r="AP192" s="4" t="s">
        <v>25</v>
      </c>
      <c r="AQ192" s="4" t="s">
        <v>13</v>
      </c>
      <c r="AR192" s="4" t="s">
        <v>19</v>
      </c>
      <c r="AS192" s="63" t="s">
        <v>87</v>
      </c>
    </row>
    <row r="193" spans="2:59" s="4" customFormat="1" ht="22.5" customHeight="1" x14ac:dyDescent="0.3">
      <c r="B193" s="56"/>
      <c r="C193" s="57"/>
      <c r="D193" s="57"/>
      <c r="E193" s="58" t="s">
        <v>0</v>
      </c>
      <c r="F193" s="100" t="s">
        <v>227</v>
      </c>
      <c r="G193" s="101"/>
      <c r="H193" s="101"/>
      <c r="I193" s="101"/>
      <c r="J193" s="57"/>
      <c r="K193" s="59">
        <v>14.7</v>
      </c>
      <c r="L193" s="60"/>
      <c r="N193" s="61"/>
      <c r="O193" s="57"/>
      <c r="P193" s="57"/>
      <c r="Q193" s="57"/>
      <c r="R193" s="57"/>
      <c r="S193" s="57"/>
      <c r="T193" s="57"/>
      <c r="U193" s="62"/>
      <c r="AN193" s="63" t="s">
        <v>95</v>
      </c>
      <c r="AO193" s="63" t="s">
        <v>25</v>
      </c>
      <c r="AP193" s="4" t="s">
        <v>25</v>
      </c>
      <c r="AQ193" s="4" t="s">
        <v>13</v>
      </c>
      <c r="AR193" s="4" t="s">
        <v>19</v>
      </c>
      <c r="AS193" s="63" t="s">
        <v>87</v>
      </c>
    </row>
    <row r="194" spans="2:59" s="4" customFormat="1" ht="22.5" customHeight="1" x14ac:dyDescent="0.3">
      <c r="B194" s="56"/>
      <c r="C194" s="57"/>
      <c r="D194" s="57"/>
      <c r="E194" s="58" t="s">
        <v>0</v>
      </c>
      <c r="F194" s="100" t="s">
        <v>228</v>
      </c>
      <c r="G194" s="101"/>
      <c r="H194" s="101"/>
      <c r="I194" s="101"/>
      <c r="J194" s="57"/>
      <c r="K194" s="59">
        <v>8.8000000000000007</v>
      </c>
      <c r="L194" s="60"/>
      <c r="N194" s="61"/>
      <c r="O194" s="57"/>
      <c r="P194" s="57"/>
      <c r="Q194" s="57"/>
      <c r="R194" s="57"/>
      <c r="S194" s="57"/>
      <c r="T194" s="57"/>
      <c r="U194" s="62"/>
      <c r="AN194" s="63" t="s">
        <v>95</v>
      </c>
      <c r="AO194" s="63" t="s">
        <v>25</v>
      </c>
      <c r="AP194" s="4" t="s">
        <v>25</v>
      </c>
      <c r="AQ194" s="4" t="s">
        <v>13</v>
      </c>
      <c r="AR194" s="4" t="s">
        <v>19</v>
      </c>
      <c r="AS194" s="63" t="s">
        <v>87</v>
      </c>
    </row>
    <row r="195" spans="2:59" s="4" customFormat="1" ht="22.5" customHeight="1" x14ac:dyDescent="0.3">
      <c r="B195" s="56"/>
      <c r="C195" s="57"/>
      <c r="D195" s="57"/>
      <c r="E195" s="58" t="s">
        <v>0</v>
      </c>
      <c r="F195" s="100" t="s">
        <v>0</v>
      </c>
      <c r="G195" s="101"/>
      <c r="H195" s="101"/>
      <c r="I195" s="101"/>
      <c r="J195" s="57"/>
      <c r="K195" s="59">
        <v>0</v>
      </c>
      <c r="L195" s="60"/>
      <c r="N195" s="61"/>
      <c r="O195" s="57"/>
      <c r="P195" s="57"/>
      <c r="Q195" s="57"/>
      <c r="R195" s="57"/>
      <c r="S195" s="57"/>
      <c r="T195" s="57"/>
      <c r="U195" s="62"/>
      <c r="AN195" s="63" t="s">
        <v>95</v>
      </c>
      <c r="AO195" s="63" t="s">
        <v>25</v>
      </c>
      <c r="AP195" s="4" t="s">
        <v>25</v>
      </c>
      <c r="AQ195" s="4" t="s">
        <v>13</v>
      </c>
      <c r="AR195" s="4" t="s">
        <v>19</v>
      </c>
      <c r="AS195" s="63" t="s">
        <v>87</v>
      </c>
    </row>
    <row r="196" spans="2:59" s="6" customFormat="1" ht="22.5" customHeight="1" x14ac:dyDescent="0.3">
      <c r="B196" s="72"/>
      <c r="C196" s="73"/>
      <c r="D196" s="73"/>
      <c r="E196" s="74" t="s">
        <v>0</v>
      </c>
      <c r="F196" s="104" t="s">
        <v>128</v>
      </c>
      <c r="G196" s="105"/>
      <c r="H196" s="105"/>
      <c r="I196" s="105"/>
      <c r="J196" s="73"/>
      <c r="K196" s="75" t="s">
        <v>0</v>
      </c>
      <c r="L196" s="76"/>
      <c r="N196" s="77"/>
      <c r="O196" s="73"/>
      <c r="P196" s="73"/>
      <c r="Q196" s="73"/>
      <c r="R196" s="73"/>
      <c r="S196" s="73"/>
      <c r="T196" s="73"/>
      <c r="U196" s="78"/>
      <c r="AN196" s="79" t="s">
        <v>95</v>
      </c>
      <c r="AO196" s="79" t="s">
        <v>25</v>
      </c>
      <c r="AP196" s="6" t="s">
        <v>5</v>
      </c>
      <c r="AQ196" s="6" t="s">
        <v>13</v>
      </c>
      <c r="AR196" s="6" t="s">
        <v>19</v>
      </c>
      <c r="AS196" s="79" t="s">
        <v>87</v>
      </c>
    </row>
    <row r="197" spans="2:59" s="4" customFormat="1" ht="22.5" customHeight="1" x14ac:dyDescent="0.3">
      <c r="B197" s="56"/>
      <c r="C197" s="57"/>
      <c r="D197" s="57"/>
      <c r="E197" s="58" t="s">
        <v>0</v>
      </c>
      <c r="F197" s="100" t="s">
        <v>229</v>
      </c>
      <c r="G197" s="101"/>
      <c r="H197" s="101"/>
      <c r="I197" s="101"/>
      <c r="J197" s="57"/>
      <c r="K197" s="59">
        <v>8.4</v>
      </c>
      <c r="L197" s="60"/>
      <c r="N197" s="61"/>
      <c r="O197" s="57"/>
      <c r="P197" s="57"/>
      <c r="Q197" s="57"/>
      <c r="R197" s="57"/>
      <c r="S197" s="57"/>
      <c r="T197" s="57"/>
      <c r="U197" s="62"/>
      <c r="AN197" s="63" t="s">
        <v>95</v>
      </c>
      <c r="AO197" s="63" t="s">
        <v>25</v>
      </c>
      <c r="AP197" s="4" t="s">
        <v>25</v>
      </c>
      <c r="AQ197" s="4" t="s">
        <v>13</v>
      </c>
      <c r="AR197" s="4" t="s">
        <v>19</v>
      </c>
      <c r="AS197" s="63" t="s">
        <v>87</v>
      </c>
    </row>
    <row r="198" spans="2:59" s="4" customFormat="1" ht="22.5" customHeight="1" x14ac:dyDescent="0.3">
      <c r="B198" s="56"/>
      <c r="C198" s="57"/>
      <c r="D198" s="57"/>
      <c r="E198" s="58" t="s">
        <v>0</v>
      </c>
      <c r="F198" s="100" t="s">
        <v>230</v>
      </c>
      <c r="G198" s="101"/>
      <c r="H198" s="101"/>
      <c r="I198" s="101"/>
      <c r="J198" s="57"/>
      <c r="K198" s="59">
        <v>48</v>
      </c>
      <c r="L198" s="60"/>
      <c r="N198" s="61"/>
      <c r="O198" s="57"/>
      <c r="P198" s="57"/>
      <c r="Q198" s="57"/>
      <c r="R198" s="57"/>
      <c r="S198" s="57"/>
      <c r="T198" s="57"/>
      <c r="U198" s="62"/>
      <c r="AN198" s="63" t="s">
        <v>95</v>
      </c>
      <c r="AO198" s="63" t="s">
        <v>25</v>
      </c>
      <c r="AP198" s="4" t="s">
        <v>25</v>
      </c>
      <c r="AQ198" s="4" t="s">
        <v>13</v>
      </c>
      <c r="AR198" s="4" t="s">
        <v>19</v>
      </c>
      <c r="AS198" s="63" t="s">
        <v>87</v>
      </c>
    </row>
    <row r="199" spans="2:59" s="4" customFormat="1" ht="22.5" customHeight="1" x14ac:dyDescent="0.3">
      <c r="B199" s="56"/>
      <c r="C199" s="57"/>
      <c r="D199" s="57"/>
      <c r="E199" s="58" t="s">
        <v>0</v>
      </c>
      <c r="F199" s="100" t="s">
        <v>231</v>
      </c>
      <c r="G199" s="101"/>
      <c r="H199" s="101"/>
      <c r="I199" s="101"/>
      <c r="J199" s="57"/>
      <c r="K199" s="59">
        <v>33.6</v>
      </c>
      <c r="L199" s="60"/>
      <c r="N199" s="61"/>
      <c r="O199" s="57"/>
      <c r="P199" s="57"/>
      <c r="Q199" s="57"/>
      <c r="R199" s="57"/>
      <c r="S199" s="57"/>
      <c r="T199" s="57"/>
      <c r="U199" s="62"/>
      <c r="AN199" s="63" t="s">
        <v>95</v>
      </c>
      <c r="AO199" s="63" t="s">
        <v>25</v>
      </c>
      <c r="AP199" s="4" t="s">
        <v>25</v>
      </c>
      <c r="AQ199" s="4" t="s">
        <v>13</v>
      </c>
      <c r="AR199" s="4" t="s">
        <v>19</v>
      </c>
      <c r="AS199" s="63" t="s">
        <v>87</v>
      </c>
    </row>
    <row r="200" spans="2:59" s="4" customFormat="1" ht="22.5" customHeight="1" x14ac:dyDescent="0.3">
      <c r="B200" s="56"/>
      <c r="C200" s="57"/>
      <c r="D200" s="57"/>
      <c r="E200" s="58" t="s">
        <v>0</v>
      </c>
      <c r="F200" s="100" t="s">
        <v>0</v>
      </c>
      <c r="G200" s="101"/>
      <c r="H200" s="101"/>
      <c r="I200" s="101"/>
      <c r="J200" s="57"/>
      <c r="K200" s="59">
        <v>0</v>
      </c>
      <c r="L200" s="60"/>
      <c r="N200" s="61"/>
      <c r="O200" s="57"/>
      <c r="P200" s="57"/>
      <c r="Q200" s="57"/>
      <c r="R200" s="57"/>
      <c r="S200" s="57"/>
      <c r="T200" s="57"/>
      <c r="U200" s="62"/>
      <c r="AN200" s="63" t="s">
        <v>95</v>
      </c>
      <c r="AO200" s="63" t="s">
        <v>25</v>
      </c>
      <c r="AP200" s="4" t="s">
        <v>25</v>
      </c>
      <c r="AQ200" s="4" t="s">
        <v>13</v>
      </c>
      <c r="AR200" s="4" t="s">
        <v>19</v>
      </c>
      <c r="AS200" s="63" t="s">
        <v>87</v>
      </c>
    </row>
    <row r="201" spans="2:59" s="4" customFormat="1" ht="22.5" customHeight="1" x14ac:dyDescent="0.3">
      <c r="B201" s="56"/>
      <c r="C201" s="57"/>
      <c r="D201" s="57"/>
      <c r="E201" s="58" t="s">
        <v>0</v>
      </c>
      <c r="F201" s="100" t="s">
        <v>0</v>
      </c>
      <c r="G201" s="101"/>
      <c r="H201" s="101"/>
      <c r="I201" s="101"/>
      <c r="J201" s="57"/>
      <c r="K201" s="59">
        <v>0</v>
      </c>
      <c r="L201" s="60"/>
      <c r="N201" s="61"/>
      <c r="O201" s="57"/>
      <c r="P201" s="57"/>
      <c r="Q201" s="57"/>
      <c r="R201" s="57"/>
      <c r="S201" s="57"/>
      <c r="T201" s="57"/>
      <c r="U201" s="62"/>
      <c r="AN201" s="63" t="s">
        <v>95</v>
      </c>
      <c r="AO201" s="63" t="s">
        <v>25</v>
      </c>
      <c r="AP201" s="4" t="s">
        <v>25</v>
      </c>
      <c r="AQ201" s="4" t="s">
        <v>13</v>
      </c>
      <c r="AR201" s="4" t="s">
        <v>19</v>
      </c>
      <c r="AS201" s="63" t="s">
        <v>87</v>
      </c>
    </row>
    <row r="202" spans="2:59" s="5" customFormat="1" ht="22.5" customHeight="1" x14ac:dyDescent="0.3">
      <c r="B202" s="64"/>
      <c r="C202" s="65"/>
      <c r="D202" s="65"/>
      <c r="E202" s="66" t="s">
        <v>0</v>
      </c>
      <c r="F202" s="102" t="s">
        <v>96</v>
      </c>
      <c r="G202" s="103"/>
      <c r="H202" s="103"/>
      <c r="I202" s="103"/>
      <c r="J202" s="65"/>
      <c r="K202" s="67">
        <v>675.35</v>
      </c>
      <c r="L202" s="68"/>
      <c r="N202" s="69"/>
      <c r="O202" s="65"/>
      <c r="P202" s="65"/>
      <c r="Q202" s="65"/>
      <c r="R202" s="65"/>
      <c r="S202" s="65"/>
      <c r="T202" s="65"/>
      <c r="U202" s="70"/>
      <c r="AN202" s="71" t="s">
        <v>95</v>
      </c>
      <c r="AO202" s="71" t="s">
        <v>25</v>
      </c>
      <c r="AP202" s="5" t="s">
        <v>92</v>
      </c>
      <c r="AQ202" s="5" t="s">
        <v>13</v>
      </c>
      <c r="AR202" s="5" t="s">
        <v>5</v>
      </c>
      <c r="AS202" s="71" t="s">
        <v>87</v>
      </c>
    </row>
    <row r="203" spans="2:59" s="1" customFormat="1" ht="31.5" customHeight="1" x14ac:dyDescent="0.3">
      <c r="B203" s="46"/>
      <c r="C203" s="88" t="s">
        <v>2</v>
      </c>
      <c r="D203" s="88" t="s">
        <v>145</v>
      </c>
      <c r="E203" s="89" t="s">
        <v>233</v>
      </c>
      <c r="F203" s="108" t="s">
        <v>234</v>
      </c>
      <c r="G203" s="108"/>
      <c r="H203" s="108"/>
      <c r="I203" s="108"/>
      <c r="J203" s="90" t="s">
        <v>91</v>
      </c>
      <c r="K203" s="91">
        <v>114.899</v>
      </c>
      <c r="L203" s="51"/>
      <c r="N203" s="52" t="s">
        <v>0</v>
      </c>
      <c r="O203" s="14" t="s">
        <v>16</v>
      </c>
      <c r="P203" s="53">
        <v>0</v>
      </c>
      <c r="Q203" s="53">
        <f>P203*K203</f>
        <v>0</v>
      </c>
      <c r="R203" s="53">
        <v>8.9999999999999998E-4</v>
      </c>
      <c r="S203" s="53">
        <f>R203*K203</f>
        <v>0.1034091</v>
      </c>
      <c r="T203" s="53">
        <v>0</v>
      </c>
      <c r="U203" s="54">
        <f>T203*K203</f>
        <v>0</v>
      </c>
      <c r="AL203" s="8" t="s">
        <v>137</v>
      </c>
      <c r="AN203" s="8" t="s">
        <v>145</v>
      </c>
      <c r="AO203" s="8" t="s">
        <v>25</v>
      </c>
      <c r="AS203" s="8" t="s">
        <v>87</v>
      </c>
      <c r="AY203" s="55" t="e">
        <f>IF(O203="základní",#REF!,0)</f>
        <v>#REF!</v>
      </c>
      <c r="AZ203" s="55">
        <f>IF(O203="snížená",#REF!,0)</f>
        <v>0</v>
      </c>
      <c r="BA203" s="55">
        <f>IF(O203="zákl. přenesená",#REF!,0)</f>
        <v>0</v>
      </c>
      <c r="BB203" s="55">
        <f>IF(O203="sníž. přenesená",#REF!,0)</f>
        <v>0</v>
      </c>
      <c r="BC203" s="55">
        <f>IF(O203="nulová",#REF!,0)</f>
        <v>0</v>
      </c>
      <c r="BD203" s="8" t="s">
        <v>5</v>
      </c>
      <c r="BE203" s="55" t="e">
        <f>ROUND(#REF!*K203,2)</f>
        <v>#REF!</v>
      </c>
      <c r="BF203" s="8" t="s">
        <v>92</v>
      </c>
      <c r="BG203" s="8" t="s">
        <v>235</v>
      </c>
    </row>
    <row r="204" spans="2:59" s="6" customFormat="1" ht="22.5" customHeight="1" x14ac:dyDescent="0.3">
      <c r="B204" s="72"/>
      <c r="C204" s="73"/>
      <c r="D204" s="73"/>
      <c r="E204" s="74" t="s">
        <v>0</v>
      </c>
      <c r="F204" s="106" t="s">
        <v>199</v>
      </c>
      <c r="G204" s="107"/>
      <c r="H204" s="107"/>
      <c r="I204" s="107"/>
      <c r="J204" s="73"/>
      <c r="K204" s="75" t="s">
        <v>0</v>
      </c>
      <c r="L204" s="76"/>
      <c r="N204" s="77"/>
      <c r="O204" s="73"/>
      <c r="P204" s="73"/>
      <c r="Q204" s="73"/>
      <c r="R204" s="73"/>
      <c r="S204" s="73"/>
      <c r="T204" s="73"/>
      <c r="U204" s="78"/>
      <c r="AN204" s="79" t="s">
        <v>95</v>
      </c>
      <c r="AO204" s="79" t="s">
        <v>25</v>
      </c>
      <c r="AP204" s="6" t="s">
        <v>5</v>
      </c>
      <c r="AQ204" s="6" t="s">
        <v>13</v>
      </c>
      <c r="AR204" s="6" t="s">
        <v>19</v>
      </c>
      <c r="AS204" s="79" t="s">
        <v>87</v>
      </c>
    </row>
    <row r="205" spans="2:59" s="4" customFormat="1" ht="22.5" customHeight="1" x14ac:dyDescent="0.3">
      <c r="B205" s="56"/>
      <c r="C205" s="57"/>
      <c r="D205" s="57"/>
      <c r="E205" s="58" t="s">
        <v>0</v>
      </c>
      <c r="F205" s="100" t="s">
        <v>236</v>
      </c>
      <c r="G205" s="101"/>
      <c r="H205" s="101"/>
      <c r="I205" s="101"/>
      <c r="J205" s="57"/>
      <c r="K205" s="59">
        <v>41.31</v>
      </c>
      <c r="L205" s="60"/>
      <c r="N205" s="61"/>
      <c r="O205" s="57"/>
      <c r="P205" s="57"/>
      <c r="Q205" s="57"/>
      <c r="R205" s="57"/>
      <c r="S205" s="57"/>
      <c r="T205" s="57"/>
      <c r="U205" s="62"/>
      <c r="AN205" s="63" t="s">
        <v>95</v>
      </c>
      <c r="AO205" s="63" t="s">
        <v>25</v>
      </c>
      <c r="AP205" s="4" t="s">
        <v>25</v>
      </c>
      <c r="AQ205" s="4" t="s">
        <v>13</v>
      </c>
      <c r="AR205" s="4" t="s">
        <v>19</v>
      </c>
      <c r="AS205" s="63" t="s">
        <v>87</v>
      </c>
    </row>
    <row r="206" spans="2:59" s="4" customFormat="1" ht="22.5" customHeight="1" x14ac:dyDescent="0.3">
      <c r="B206" s="56"/>
      <c r="C206" s="57"/>
      <c r="D206" s="57"/>
      <c r="E206" s="58" t="s">
        <v>0</v>
      </c>
      <c r="F206" s="100" t="s">
        <v>0</v>
      </c>
      <c r="G206" s="101"/>
      <c r="H206" s="101"/>
      <c r="I206" s="101"/>
      <c r="J206" s="57"/>
      <c r="K206" s="59">
        <v>0</v>
      </c>
      <c r="L206" s="60"/>
      <c r="N206" s="61"/>
      <c r="O206" s="57"/>
      <c r="P206" s="57"/>
      <c r="Q206" s="57"/>
      <c r="R206" s="57"/>
      <c r="S206" s="57"/>
      <c r="T206" s="57"/>
      <c r="U206" s="62"/>
      <c r="AN206" s="63" t="s">
        <v>95</v>
      </c>
      <c r="AO206" s="63" t="s">
        <v>25</v>
      </c>
      <c r="AP206" s="4" t="s">
        <v>25</v>
      </c>
      <c r="AQ206" s="4" t="s">
        <v>13</v>
      </c>
      <c r="AR206" s="4" t="s">
        <v>19</v>
      </c>
      <c r="AS206" s="63" t="s">
        <v>87</v>
      </c>
    </row>
    <row r="207" spans="2:59" s="6" customFormat="1" ht="22.5" customHeight="1" x14ac:dyDescent="0.3">
      <c r="B207" s="72"/>
      <c r="C207" s="73"/>
      <c r="D207" s="73"/>
      <c r="E207" s="74" t="s">
        <v>0</v>
      </c>
      <c r="F207" s="104" t="s">
        <v>200</v>
      </c>
      <c r="G207" s="105"/>
      <c r="H207" s="105"/>
      <c r="I207" s="105"/>
      <c r="J207" s="73"/>
      <c r="K207" s="75" t="s">
        <v>0</v>
      </c>
      <c r="L207" s="76"/>
      <c r="N207" s="77"/>
      <c r="O207" s="73"/>
      <c r="P207" s="73"/>
      <c r="Q207" s="73"/>
      <c r="R207" s="73"/>
      <c r="S207" s="73"/>
      <c r="T207" s="73"/>
      <c r="U207" s="78"/>
      <c r="AN207" s="79" t="s">
        <v>95</v>
      </c>
      <c r="AO207" s="79" t="s">
        <v>25</v>
      </c>
      <c r="AP207" s="6" t="s">
        <v>5</v>
      </c>
      <c r="AQ207" s="6" t="s">
        <v>13</v>
      </c>
      <c r="AR207" s="6" t="s">
        <v>19</v>
      </c>
      <c r="AS207" s="79" t="s">
        <v>87</v>
      </c>
    </row>
    <row r="208" spans="2:59" s="6" customFormat="1" ht="22.5" customHeight="1" x14ac:dyDescent="0.3">
      <c r="B208" s="72"/>
      <c r="C208" s="73"/>
      <c r="D208" s="73"/>
      <c r="E208" s="74" t="s">
        <v>0</v>
      </c>
      <c r="F208" s="104" t="s">
        <v>125</v>
      </c>
      <c r="G208" s="105"/>
      <c r="H208" s="105"/>
      <c r="I208" s="105"/>
      <c r="J208" s="73"/>
      <c r="K208" s="75" t="s">
        <v>0</v>
      </c>
      <c r="L208" s="76"/>
      <c r="N208" s="77"/>
      <c r="O208" s="73"/>
      <c r="P208" s="73"/>
      <c r="Q208" s="73"/>
      <c r="R208" s="73"/>
      <c r="S208" s="73"/>
      <c r="T208" s="73"/>
      <c r="U208" s="78"/>
      <c r="AN208" s="79" t="s">
        <v>95</v>
      </c>
      <c r="AO208" s="79" t="s">
        <v>25</v>
      </c>
      <c r="AP208" s="6" t="s">
        <v>5</v>
      </c>
      <c r="AQ208" s="6" t="s">
        <v>13</v>
      </c>
      <c r="AR208" s="6" t="s">
        <v>19</v>
      </c>
      <c r="AS208" s="79" t="s">
        <v>87</v>
      </c>
    </row>
    <row r="209" spans="2:45" s="4" customFormat="1" ht="22.5" customHeight="1" x14ac:dyDescent="0.3">
      <c r="B209" s="56"/>
      <c r="C209" s="57"/>
      <c r="D209" s="57"/>
      <c r="E209" s="58" t="s">
        <v>0</v>
      </c>
      <c r="F209" s="100" t="s">
        <v>237</v>
      </c>
      <c r="G209" s="101"/>
      <c r="H209" s="101"/>
      <c r="I209" s="101"/>
      <c r="J209" s="57"/>
      <c r="K209" s="59">
        <v>0.57599999999999996</v>
      </c>
      <c r="L209" s="60"/>
      <c r="N209" s="61"/>
      <c r="O209" s="57"/>
      <c r="P209" s="57"/>
      <c r="Q209" s="57"/>
      <c r="R209" s="57"/>
      <c r="S209" s="57"/>
      <c r="T209" s="57"/>
      <c r="U209" s="62"/>
      <c r="AN209" s="63" t="s">
        <v>95</v>
      </c>
      <c r="AO209" s="63" t="s">
        <v>25</v>
      </c>
      <c r="AP209" s="4" t="s">
        <v>25</v>
      </c>
      <c r="AQ209" s="4" t="s">
        <v>13</v>
      </c>
      <c r="AR209" s="4" t="s">
        <v>19</v>
      </c>
      <c r="AS209" s="63" t="s">
        <v>87</v>
      </c>
    </row>
    <row r="210" spans="2:45" s="4" customFormat="1" ht="22.5" customHeight="1" x14ac:dyDescent="0.3">
      <c r="B210" s="56"/>
      <c r="C210" s="57"/>
      <c r="D210" s="57"/>
      <c r="E210" s="58" t="s">
        <v>0</v>
      </c>
      <c r="F210" s="100" t="s">
        <v>238</v>
      </c>
      <c r="G210" s="101"/>
      <c r="H210" s="101"/>
      <c r="I210" s="101"/>
      <c r="J210" s="57"/>
      <c r="K210" s="59">
        <v>0.14399999999999999</v>
      </c>
      <c r="L210" s="60"/>
      <c r="N210" s="61"/>
      <c r="O210" s="57"/>
      <c r="P210" s="57"/>
      <c r="Q210" s="57"/>
      <c r="R210" s="57"/>
      <c r="S210" s="57"/>
      <c r="T210" s="57"/>
      <c r="U210" s="62"/>
      <c r="AN210" s="63" t="s">
        <v>95</v>
      </c>
      <c r="AO210" s="63" t="s">
        <v>25</v>
      </c>
      <c r="AP210" s="4" t="s">
        <v>25</v>
      </c>
      <c r="AQ210" s="4" t="s">
        <v>13</v>
      </c>
      <c r="AR210" s="4" t="s">
        <v>19</v>
      </c>
      <c r="AS210" s="63" t="s">
        <v>87</v>
      </c>
    </row>
    <row r="211" spans="2:45" s="4" customFormat="1" ht="22.5" customHeight="1" x14ac:dyDescent="0.3">
      <c r="B211" s="56"/>
      <c r="C211" s="57"/>
      <c r="D211" s="57"/>
      <c r="E211" s="58" t="s">
        <v>0</v>
      </c>
      <c r="F211" s="100" t="s">
        <v>239</v>
      </c>
      <c r="G211" s="101"/>
      <c r="H211" s="101"/>
      <c r="I211" s="101"/>
      <c r="J211" s="57"/>
      <c r="K211" s="59">
        <v>0.48</v>
      </c>
      <c r="L211" s="60"/>
      <c r="N211" s="61"/>
      <c r="O211" s="57"/>
      <c r="P211" s="57"/>
      <c r="Q211" s="57"/>
      <c r="R211" s="57"/>
      <c r="S211" s="57"/>
      <c r="T211" s="57"/>
      <c r="U211" s="62"/>
      <c r="AN211" s="63" t="s">
        <v>95</v>
      </c>
      <c r="AO211" s="63" t="s">
        <v>25</v>
      </c>
      <c r="AP211" s="4" t="s">
        <v>25</v>
      </c>
      <c r="AQ211" s="4" t="s">
        <v>13</v>
      </c>
      <c r="AR211" s="4" t="s">
        <v>19</v>
      </c>
      <c r="AS211" s="63" t="s">
        <v>87</v>
      </c>
    </row>
    <row r="212" spans="2:45" s="4" customFormat="1" ht="22.5" customHeight="1" x14ac:dyDescent="0.3">
      <c r="B212" s="56"/>
      <c r="C212" s="57"/>
      <c r="D212" s="57"/>
      <c r="E212" s="58" t="s">
        <v>0</v>
      </c>
      <c r="F212" s="100" t="s">
        <v>0</v>
      </c>
      <c r="G212" s="101"/>
      <c r="H212" s="101"/>
      <c r="I212" s="101"/>
      <c r="J212" s="57"/>
      <c r="K212" s="59">
        <v>0</v>
      </c>
      <c r="L212" s="60"/>
      <c r="N212" s="61"/>
      <c r="O212" s="57"/>
      <c r="P212" s="57"/>
      <c r="Q212" s="57"/>
      <c r="R212" s="57"/>
      <c r="S212" s="57"/>
      <c r="T212" s="57"/>
      <c r="U212" s="62"/>
      <c r="AN212" s="63" t="s">
        <v>95</v>
      </c>
      <c r="AO212" s="63" t="s">
        <v>25</v>
      </c>
      <c r="AP212" s="4" t="s">
        <v>25</v>
      </c>
      <c r="AQ212" s="4" t="s">
        <v>13</v>
      </c>
      <c r="AR212" s="4" t="s">
        <v>19</v>
      </c>
      <c r="AS212" s="63" t="s">
        <v>87</v>
      </c>
    </row>
    <row r="213" spans="2:45" s="6" customFormat="1" ht="22.5" customHeight="1" x14ac:dyDescent="0.3">
      <c r="B213" s="72"/>
      <c r="C213" s="73"/>
      <c r="D213" s="73"/>
      <c r="E213" s="74" t="s">
        <v>0</v>
      </c>
      <c r="F213" s="104" t="s">
        <v>123</v>
      </c>
      <c r="G213" s="105"/>
      <c r="H213" s="105"/>
      <c r="I213" s="105"/>
      <c r="J213" s="73"/>
      <c r="K213" s="75" t="s">
        <v>0</v>
      </c>
      <c r="L213" s="76"/>
      <c r="N213" s="77"/>
      <c r="O213" s="73"/>
      <c r="P213" s="73"/>
      <c r="Q213" s="73"/>
      <c r="R213" s="73"/>
      <c r="S213" s="73"/>
      <c r="T213" s="73"/>
      <c r="U213" s="78"/>
      <c r="AN213" s="79" t="s">
        <v>95</v>
      </c>
      <c r="AO213" s="79" t="s">
        <v>25</v>
      </c>
      <c r="AP213" s="6" t="s">
        <v>5</v>
      </c>
      <c r="AQ213" s="6" t="s">
        <v>13</v>
      </c>
      <c r="AR213" s="6" t="s">
        <v>19</v>
      </c>
      <c r="AS213" s="79" t="s">
        <v>87</v>
      </c>
    </row>
    <row r="214" spans="2:45" s="4" customFormat="1" ht="22.5" customHeight="1" x14ac:dyDescent="0.3">
      <c r="B214" s="56"/>
      <c r="C214" s="57"/>
      <c r="D214" s="57"/>
      <c r="E214" s="58" t="s">
        <v>0</v>
      </c>
      <c r="F214" s="100" t="s">
        <v>240</v>
      </c>
      <c r="G214" s="101"/>
      <c r="H214" s="101"/>
      <c r="I214" s="101"/>
      <c r="J214" s="57"/>
      <c r="K214" s="59">
        <v>1.2</v>
      </c>
      <c r="L214" s="60"/>
      <c r="N214" s="61"/>
      <c r="O214" s="57"/>
      <c r="P214" s="57"/>
      <c r="Q214" s="57"/>
      <c r="R214" s="57"/>
      <c r="S214" s="57"/>
      <c r="T214" s="57"/>
      <c r="U214" s="62"/>
      <c r="AN214" s="63" t="s">
        <v>95</v>
      </c>
      <c r="AO214" s="63" t="s">
        <v>25</v>
      </c>
      <c r="AP214" s="4" t="s">
        <v>25</v>
      </c>
      <c r="AQ214" s="4" t="s">
        <v>13</v>
      </c>
      <c r="AR214" s="4" t="s">
        <v>19</v>
      </c>
      <c r="AS214" s="63" t="s">
        <v>87</v>
      </c>
    </row>
    <row r="215" spans="2:45" s="4" customFormat="1" ht="22.5" customHeight="1" x14ac:dyDescent="0.3">
      <c r="B215" s="56"/>
      <c r="C215" s="57"/>
      <c r="D215" s="57"/>
      <c r="E215" s="58" t="s">
        <v>0</v>
      </c>
      <c r="F215" s="100" t="s">
        <v>241</v>
      </c>
      <c r="G215" s="101"/>
      <c r="H215" s="101"/>
      <c r="I215" s="101"/>
      <c r="J215" s="57"/>
      <c r="K215" s="59">
        <v>0.432</v>
      </c>
      <c r="L215" s="60"/>
      <c r="N215" s="61"/>
      <c r="O215" s="57"/>
      <c r="P215" s="57"/>
      <c r="Q215" s="57"/>
      <c r="R215" s="57"/>
      <c r="S215" s="57"/>
      <c r="T215" s="57"/>
      <c r="U215" s="62"/>
      <c r="AN215" s="63" t="s">
        <v>95</v>
      </c>
      <c r="AO215" s="63" t="s">
        <v>25</v>
      </c>
      <c r="AP215" s="4" t="s">
        <v>25</v>
      </c>
      <c r="AQ215" s="4" t="s">
        <v>13</v>
      </c>
      <c r="AR215" s="4" t="s">
        <v>19</v>
      </c>
      <c r="AS215" s="63" t="s">
        <v>87</v>
      </c>
    </row>
    <row r="216" spans="2:45" s="4" customFormat="1" ht="22.5" customHeight="1" x14ac:dyDescent="0.3">
      <c r="B216" s="56"/>
      <c r="C216" s="57"/>
      <c r="D216" s="57"/>
      <c r="E216" s="58" t="s">
        <v>0</v>
      </c>
      <c r="F216" s="100" t="s">
        <v>0</v>
      </c>
      <c r="G216" s="101"/>
      <c r="H216" s="101"/>
      <c r="I216" s="101"/>
      <c r="J216" s="57"/>
      <c r="K216" s="59">
        <v>0</v>
      </c>
      <c r="L216" s="60"/>
      <c r="N216" s="61"/>
      <c r="O216" s="57"/>
      <c r="P216" s="57"/>
      <c r="Q216" s="57"/>
      <c r="R216" s="57"/>
      <c r="S216" s="57"/>
      <c r="T216" s="57"/>
      <c r="U216" s="62"/>
      <c r="AN216" s="63" t="s">
        <v>95</v>
      </c>
      <c r="AO216" s="63" t="s">
        <v>25</v>
      </c>
      <c r="AP216" s="4" t="s">
        <v>25</v>
      </c>
      <c r="AQ216" s="4" t="s">
        <v>13</v>
      </c>
      <c r="AR216" s="4" t="s">
        <v>19</v>
      </c>
      <c r="AS216" s="63" t="s">
        <v>87</v>
      </c>
    </row>
    <row r="217" spans="2:45" s="6" customFormat="1" ht="22.5" customHeight="1" x14ac:dyDescent="0.3">
      <c r="B217" s="72"/>
      <c r="C217" s="73"/>
      <c r="D217" s="73"/>
      <c r="E217" s="74" t="s">
        <v>0</v>
      </c>
      <c r="F217" s="104" t="s">
        <v>128</v>
      </c>
      <c r="G217" s="105"/>
      <c r="H217" s="105"/>
      <c r="I217" s="105"/>
      <c r="J217" s="73"/>
      <c r="K217" s="75" t="s">
        <v>0</v>
      </c>
      <c r="L217" s="76"/>
      <c r="N217" s="77"/>
      <c r="O217" s="73"/>
      <c r="P217" s="73"/>
      <c r="Q217" s="73"/>
      <c r="R217" s="73"/>
      <c r="S217" s="73"/>
      <c r="T217" s="73"/>
      <c r="U217" s="78"/>
      <c r="AN217" s="79" t="s">
        <v>95</v>
      </c>
      <c r="AO217" s="79" t="s">
        <v>25</v>
      </c>
      <c r="AP217" s="6" t="s">
        <v>5</v>
      </c>
      <c r="AQ217" s="6" t="s">
        <v>13</v>
      </c>
      <c r="AR217" s="6" t="s">
        <v>19</v>
      </c>
      <c r="AS217" s="79" t="s">
        <v>87</v>
      </c>
    </row>
    <row r="218" spans="2:45" s="4" customFormat="1" ht="22.5" customHeight="1" x14ac:dyDescent="0.3">
      <c r="B218" s="56"/>
      <c r="C218" s="57"/>
      <c r="D218" s="57"/>
      <c r="E218" s="58" t="s">
        <v>0</v>
      </c>
      <c r="F218" s="100" t="s">
        <v>242</v>
      </c>
      <c r="G218" s="101"/>
      <c r="H218" s="101"/>
      <c r="I218" s="101"/>
      <c r="J218" s="57"/>
      <c r="K218" s="59">
        <v>8.0640000000000001</v>
      </c>
      <c r="L218" s="60"/>
      <c r="N218" s="61"/>
      <c r="O218" s="57"/>
      <c r="P218" s="57"/>
      <c r="Q218" s="57"/>
      <c r="R218" s="57"/>
      <c r="S218" s="57"/>
      <c r="T218" s="57"/>
      <c r="U218" s="62"/>
      <c r="AN218" s="63" t="s">
        <v>95</v>
      </c>
      <c r="AO218" s="63" t="s">
        <v>25</v>
      </c>
      <c r="AP218" s="4" t="s">
        <v>25</v>
      </c>
      <c r="AQ218" s="4" t="s">
        <v>13</v>
      </c>
      <c r="AR218" s="4" t="s">
        <v>19</v>
      </c>
      <c r="AS218" s="63" t="s">
        <v>87</v>
      </c>
    </row>
    <row r="219" spans="2:45" s="4" customFormat="1" ht="22.5" customHeight="1" x14ac:dyDescent="0.3">
      <c r="B219" s="56"/>
      <c r="C219" s="57"/>
      <c r="D219" s="57"/>
      <c r="E219" s="58" t="s">
        <v>0</v>
      </c>
      <c r="F219" s="100" t="s">
        <v>243</v>
      </c>
      <c r="G219" s="101"/>
      <c r="H219" s="101"/>
      <c r="I219" s="101"/>
      <c r="J219" s="57"/>
      <c r="K219" s="59">
        <v>4.6079999999999997</v>
      </c>
      <c r="L219" s="60"/>
      <c r="N219" s="61"/>
      <c r="O219" s="57"/>
      <c r="P219" s="57"/>
      <c r="Q219" s="57"/>
      <c r="R219" s="57"/>
      <c r="S219" s="57"/>
      <c r="T219" s="57"/>
      <c r="U219" s="62"/>
      <c r="AN219" s="63" t="s">
        <v>95</v>
      </c>
      <c r="AO219" s="63" t="s">
        <v>25</v>
      </c>
      <c r="AP219" s="4" t="s">
        <v>25</v>
      </c>
      <c r="AQ219" s="4" t="s">
        <v>13</v>
      </c>
      <c r="AR219" s="4" t="s">
        <v>19</v>
      </c>
      <c r="AS219" s="63" t="s">
        <v>87</v>
      </c>
    </row>
    <row r="220" spans="2:45" s="4" customFormat="1" ht="22.5" customHeight="1" x14ac:dyDescent="0.3">
      <c r="B220" s="56"/>
      <c r="C220" s="57"/>
      <c r="D220" s="57"/>
      <c r="E220" s="58" t="s">
        <v>0</v>
      </c>
      <c r="F220" s="100" t="s">
        <v>244</v>
      </c>
      <c r="G220" s="101"/>
      <c r="H220" s="101"/>
      <c r="I220" s="101"/>
      <c r="J220" s="57"/>
      <c r="K220" s="59">
        <v>0.86399999999999999</v>
      </c>
      <c r="L220" s="60"/>
      <c r="N220" s="61"/>
      <c r="O220" s="57"/>
      <c r="P220" s="57"/>
      <c r="Q220" s="57"/>
      <c r="R220" s="57"/>
      <c r="S220" s="57"/>
      <c r="T220" s="57"/>
      <c r="U220" s="62"/>
      <c r="AN220" s="63" t="s">
        <v>95</v>
      </c>
      <c r="AO220" s="63" t="s">
        <v>25</v>
      </c>
      <c r="AP220" s="4" t="s">
        <v>25</v>
      </c>
      <c r="AQ220" s="4" t="s">
        <v>13</v>
      </c>
      <c r="AR220" s="4" t="s">
        <v>19</v>
      </c>
      <c r="AS220" s="63" t="s">
        <v>87</v>
      </c>
    </row>
    <row r="221" spans="2:45" s="4" customFormat="1" ht="22.5" customHeight="1" x14ac:dyDescent="0.3">
      <c r="B221" s="56"/>
      <c r="C221" s="57"/>
      <c r="D221" s="57"/>
      <c r="E221" s="58" t="s">
        <v>0</v>
      </c>
      <c r="F221" s="100" t="s">
        <v>0</v>
      </c>
      <c r="G221" s="101"/>
      <c r="H221" s="101"/>
      <c r="I221" s="101"/>
      <c r="J221" s="57"/>
      <c r="K221" s="59">
        <v>0</v>
      </c>
      <c r="L221" s="60"/>
      <c r="N221" s="61"/>
      <c r="O221" s="57"/>
      <c r="P221" s="57"/>
      <c r="Q221" s="57"/>
      <c r="R221" s="57"/>
      <c r="S221" s="57"/>
      <c r="T221" s="57"/>
      <c r="U221" s="62"/>
      <c r="AN221" s="63" t="s">
        <v>95</v>
      </c>
      <c r="AO221" s="63" t="s">
        <v>25</v>
      </c>
      <c r="AP221" s="4" t="s">
        <v>25</v>
      </c>
      <c r="AQ221" s="4" t="s">
        <v>13</v>
      </c>
      <c r="AR221" s="4" t="s">
        <v>19</v>
      </c>
      <c r="AS221" s="63" t="s">
        <v>87</v>
      </c>
    </row>
    <row r="222" spans="2:45" s="6" customFormat="1" ht="22.5" customHeight="1" x14ac:dyDescent="0.3">
      <c r="B222" s="72"/>
      <c r="C222" s="73"/>
      <c r="D222" s="73"/>
      <c r="E222" s="74" t="s">
        <v>0</v>
      </c>
      <c r="F222" s="104" t="s">
        <v>126</v>
      </c>
      <c r="G222" s="105"/>
      <c r="H222" s="105"/>
      <c r="I222" s="105"/>
      <c r="J222" s="73"/>
      <c r="K222" s="75" t="s">
        <v>0</v>
      </c>
      <c r="L222" s="76"/>
      <c r="N222" s="77"/>
      <c r="O222" s="73"/>
      <c r="P222" s="73"/>
      <c r="Q222" s="73"/>
      <c r="R222" s="73"/>
      <c r="S222" s="73"/>
      <c r="T222" s="73"/>
      <c r="U222" s="78"/>
      <c r="AN222" s="79" t="s">
        <v>95</v>
      </c>
      <c r="AO222" s="79" t="s">
        <v>25</v>
      </c>
      <c r="AP222" s="6" t="s">
        <v>5</v>
      </c>
      <c r="AQ222" s="6" t="s">
        <v>13</v>
      </c>
      <c r="AR222" s="6" t="s">
        <v>19</v>
      </c>
      <c r="AS222" s="79" t="s">
        <v>87</v>
      </c>
    </row>
    <row r="223" spans="2:45" s="4" customFormat="1" ht="22.5" customHeight="1" x14ac:dyDescent="0.3">
      <c r="B223" s="56"/>
      <c r="C223" s="57"/>
      <c r="D223" s="57"/>
      <c r="E223" s="58" t="s">
        <v>0</v>
      </c>
      <c r="F223" s="100" t="s">
        <v>245</v>
      </c>
      <c r="G223" s="101"/>
      <c r="H223" s="101"/>
      <c r="I223" s="101"/>
      <c r="J223" s="57"/>
      <c r="K223" s="59">
        <v>6.3360000000000003</v>
      </c>
      <c r="L223" s="60"/>
      <c r="N223" s="61"/>
      <c r="O223" s="57"/>
      <c r="P223" s="57"/>
      <c r="Q223" s="57"/>
      <c r="R223" s="57"/>
      <c r="S223" s="57"/>
      <c r="T223" s="57"/>
      <c r="U223" s="62"/>
      <c r="AN223" s="63" t="s">
        <v>95</v>
      </c>
      <c r="AO223" s="63" t="s">
        <v>25</v>
      </c>
      <c r="AP223" s="4" t="s">
        <v>25</v>
      </c>
      <c r="AQ223" s="4" t="s">
        <v>13</v>
      </c>
      <c r="AR223" s="4" t="s">
        <v>19</v>
      </c>
      <c r="AS223" s="63" t="s">
        <v>87</v>
      </c>
    </row>
    <row r="224" spans="2:45" s="4" customFormat="1" ht="22.5" customHeight="1" x14ac:dyDescent="0.3">
      <c r="B224" s="56"/>
      <c r="C224" s="57"/>
      <c r="D224" s="57"/>
      <c r="E224" s="58" t="s">
        <v>0</v>
      </c>
      <c r="F224" s="100" t="s">
        <v>246</v>
      </c>
      <c r="G224" s="101"/>
      <c r="H224" s="101"/>
      <c r="I224" s="101"/>
      <c r="J224" s="57"/>
      <c r="K224" s="59">
        <v>3.456</v>
      </c>
      <c r="L224" s="60"/>
      <c r="N224" s="61"/>
      <c r="O224" s="57"/>
      <c r="P224" s="57"/>
      <c r="Q224" s="57"/>
      <c r="R224" s="57"/>
      <c r="S224" s="57"/>
      <c r="T224" s="57"/>
      <c r="U224" s="62"/>
      <c r="AN224" s="63" t="s">
        <v>95</v>
      </c>
      <c r="AO224" s="63" t="s">
        <v>25</v>
      </c>
      <c r="AP224" s="4" t="s">
        <v>25</v>
      </c>
      <c r="AQ224" s="4" t="s">
        <v>13</v>
      </c>
      <c r="AR224" s="4" t="s">
        <v>19</v>
      </c>
      <c r="AS224" s="63" t="s">
        <v>87</v>
      </c>
    </row>
    <row r="225" spans="2:45" s="4" customFormat="1" ht="22.5" customHeight="1" x14ac:dyDescent="0.3">
      <c r="B225" s="56"/>
      <c r="C225" s="57"/>
      <c r="D225" s="57"/>
      <c r="E225" s="58" t="s">
        <v>0</v>
      </c>
      <c r="F225" s="100" t="s">
        <v>244</v>
      </c>
      <c r="G225" s="101"/>
      <c r="H225" s="101"/>
      <c r="I225" s="101"/>
      <c r="J225" s="57"/>
      <c r="K225" s="59">
        <v>0.86399999999999999</v>
      </c>
      <c r="L225" s="60"/>
      <c r="N225" s="61"/>
      <c r="O225" s="57"/>
      <c r="P225" s="57"/>
      <c r="Q225" s="57"/>
      <c r="R225" s="57"/>
      <c r="S225" s="57"/>
      <c r="T225" s="57"/>
      <c r="U225" s="62"/>
      <c r="AN225" s="63" t="s">
        <v>95</v>
      </c>
      <c r="AO225" s="63" t="s">
        <v>25</v>
      </c>
      <c r="AP225" s="4" t="s">
        <v>25</v>
      </c>
      <c r="AQ225" s="4" t="s">
        <v>13</v>
      </c>
      <c r="AR225" s="4" t="s">
        <v>19</v>
      </c>
      <c r="AS225" s="63" t="s">
        <v>87</v>
      </c>
    </row>
    <row r="226" spans="2:45" s="4" customFormat="1" ht="22.5" customHeight="1" x14ac:dyDescent="0.3">
      <c r="B226" s="56"/>
      <c r="C226" s="57"/>
      <c r="D226" s="57"/>
      <c r="E226" s="58" t="s">
        <v>0</v>
      </c>
      <c r="F226" s="100" t="s">
        <v>247</v>
      </c>
      <c r="G226" s="101"/>
      <c r="H226" s="101"/>
      <c r="I226" s="101"/>
      <c r="J226" s="57"/>
      <c r="K226" s="59">
        <v>0.38400000000000001</v>
      </c>
      <c r="L226" s="60"/>
      <c r="N226" s="61"/>
      <c r="O226" s="57"/>
      <c r="P226" s="57"/>
      <c r="Q226" s="57"/>
      <c r="R226" s="57"/>
      <c r="S226" s="57"/>
      <c r="T226" s="57"/>
      <c r="U226" s="62"/>
      <c r="AN226" s="63" t="s">
        <v>95</v>
      </c>
      <c r="AO226" s="63" t="s">
        <v>25</v>
      </c>
      <c r="AP226" s="4" t="s">
        <v>25</v>
      </c>
      <c r="AQ226" s="4" t="s">
        <v>13</v>
      </c>
      <c r="AR226" s="4" t="s">
        <v>19</v>
      </c>
      <c r="AS226" s="63" t="s">
        <v>87</v>
      </c>
    </row>
    <row r="227" spans="2:45" s="4" customFormat="1" ht="22.5" customHeight="1" x14ac:dyDescent="0.3">
      <c r="B227" s="56"/>
      <c r="C227" s="57"/>
      <c r="D227" s="57"/>
      <c r="E227" s="58" t="s">
        <v>0</v>
      </c>
      <c r="F227" s="100" t="s">
        <v>248</v>
      </c>
      <c r="G227" s="101"/>
      <c r="H227" s="101"/>
      <c r="I227" s="101"/>
      <c r="J227" s="57"/>
      <c r="K227" s="59">
        <v>0.95699999999999996</v>
      </c>
      <c r="L227" s="60"/>
      <c r="N227" s="61"/>
      <c r="O227" s="57"/>
      <c r="P227" s="57"/>
      <c r="Q227" s="57"/>
      <c r="R227" s="57"/>
      <c r="S227" s="57"/>
      <c r="T227" s="57"/>
      <c r="U227" s="62"/>
      <c r="AN227" s="63" t="s">
        <v>95</v>
      </c>
      <c r="AO227" s="63" t="s">
        <v>25</v>
      </c>
      <c r="AP227" s="4" t="s">
        <v>25</v>
      </c>
      <c r="AQ227" s="4" t="s">
        <v>13</v>
      </c>
      <c r="AR227" s="4" t="s">
        <v>19</v>
      </c>
      <c r="AS227" s="63" t="s">
        <v>87</v>
      </c>
    </row>
    <row r="228" spans="2:45" s="4" customFormat="1" ht="22.5" customHeight="1" x14ac:dyDescent="0.3">
      <c r="B228" s="56"/>
      <c r="C228" s="57"/>
      <c r="D228" s="57"/>
      <c r="E228" s="58" t="s">
        <v>0</v>
      </c>
      <c r="F228" s="100" t="s">
        <v>249</v>
      </c>
      <c r="G228" s="101"/>
      <c r="H228" s="101"/>
      <c r="I228" s="101"/>
      <c r="J228" s="57"/>
      <c r="K228" s="59">
        <v>1.5920000000000001</v>
      </c>
      <c r="L228" s="60"/>
      <c r="N228" s="61"/>
      <c r="O228" s="57"/>
      <c r="P228" s="57"/>
      <c r="Q228" s="57"/>
      <c r="R228" s="57"/>
      <c r="S228" s="57"/>
      <c r="T228" s="57"/>
      <c r="U228" s="62"/>
      <c r="AN228" s="63" t="s">
        <v>95</v>
      </c>
      <c r="AO228" s="63" t="s">
        <v>25</v>
      </c>
      <c r="AP228" s="4" t="s">
        <v>25</v>
      </c>
      <c r="AQ228" s="4" t="s">
        <v>13</v>
      </c>
      <c r="AR228" s="4" t="s">
        <v>19</v>
      </c>
      <c r="AS228" s="63" t="s">
        <v>87</v>
      </c>
    </row>
    <row r="229" spans="2:45" s="4" customFormat="1" ht="22.5" customHeight="1" x14ac:dyDescent="0.3">
      <c r="B229" s="56"/>
      <c r="C229" s="57"/>
      <c r="D229" s="57"/>
      <c r="E229" s="58" t="s">
        <v>0</v>
      </c>
      <c r="F229" s="100" t="s">
        <v>250</v>
      </c>
      <c r="G229" s="101"/>
      <c r="H229" s="101"/>
      <c r="I229" s="101"/>
      <c r="J229" s="57"/>
      <c r="K229" s="59">
        <v>1.147</v>
      </c>
      <c r="L229" s="60"/>
      <c r="N229" s="61"/>
      <c r="O229" s="57"/>
      <c r="P229" s="57"/>
      <c r="Q229" s="57"/>
      <c r="R229" s="57"/>
      <c r="S229" s="57"/>
      <c r="T229" s="57"/>
      <c r="U229" s="62"/>
      <c r="AN229" s="63" t="s">
        <v>95</v>
      </c>
      <c r="AO229" s="63" t="s">
        <v>25</v>
      </c>
      <c r="AP229" s="4" t="s">
        <v>25</v>
      </c>
      <c r="AQ229" s="4" t="s">
        <v>13</v>
      </c>
      <c r="AR229" s="4" t="s">
        <v>19</v>
      </c>
      <c r="AS229" s="63" t="s">
        <v>87</v>
      </c>
    </row>
    <row r="230" spans="2:45" s="4" customFormat="1" ht="22.5" customHeight="1" x14ac:dyDescent="0.3">
      <c r="B230" s="56"/>
      <c r="C230" s="57"/>
      <c r="D230" s="57"/>
      <c r="E230" s="58" t="s">
        <v>0</v>
      </c>
      <c r="F230" s="100" t="s">
        <v>251</v>
      </c>
      <c r="G230" s="101"/>
      <c r="H230" s="101"/>
      <c r="I230" s="101"/>
      <c r="J230" s="57"/>
      <c r="K230" s="59">
        <v>0.112</v>
      </c>
      <c r="L230" s="60"/>
      <c r="N230" s="61"/>
      <c r="O230" s="57"/>
      <c r="P230" s="57"/>
      <c r="Q230" s="57"/>
      <c r="R230" s="57"/>
      <c r="S230" s="57"/>
      <c r="T230" s="57"/>
      <c r="U230" s="62"/>
      <c r="AN230" s="63" t="s">
        <v>95</v>
      </c>
      <c r="AO230" s="63" t="s">
        <v>25</v>
      </c>
      <c r="AP230" s="4" t="s">
        <v>25</v>
      </c>
      <c r="AQ230" s="4" t="s">
        <v>13</v>
      </c>
      <c r="AR230" s="4" t="s">
        <v>19</v>
      </c>
      <c r="AS230" s="63" t="s">
        <v>87</v>
      </c>
    </row>
    <row r="231" spans="2:45" s="4" customFormat="1" ht="22.5" customHeight="1" x14ac:dyDescent="0.3">
      <c r="B231" s="56"/>
      <c r="C231" s="57"/>
      <c r="D231" s="57"/>
      <c r="E231" s="58" t="s">
        <v>0</v>
      </c>
      <c r="F231" s="100" t="s">
        <v>252</v>
      </c>
      <c r="G231" s="101"/>
      <c r="H231" s="101"/>
      <c r="I231" s="101"/>
      <c r="J231" s="57"/>
      <c r="K231" s="59">
        <v>0.23200000000000001</v>
      </c>
      <c r="L231" s="60"/>
      <c r="N231" s="61"/>
      <c r="O231" s="57"/>
      <c r="P231" s="57"/>
      <c r="Q231" s="57"/>
      <c r="R231" s="57"/>
      <c r="S231" s="57"/>
      <c r="T231" s="57"/>
      <c r="U231" s="62"/>
      <c r="AN231" s="63" t="s">
        <v>95</v>
      </c>
      <c r="AO231" s="63" t="s">
        <v>25</v>
      </c>
      <c r="AP231" s="4" t="s">
        <v>25</v>
      </c>
      <c r="AQ231" s="4" t="s">
        <v>13</v>
      </c>
      <c r="AR231" s="4" t="s">
        <v>19</v>
      </c>
      <c r="AS231" s="63" t="s">
        <v>87</v>
      </c>
    </row>
    <row r="232" spans="2:45" s="4" customFormat="1" ht="22.5" customHeight="1" x14ac:dyDescent="0.3">
      <c r="B232" s="56"/>
      <c r="C232" s="57"/>
      <c r="D232" s="57"/>
      <c r="E232" s="58" t="s">
        <v>0</v>
      </c>
      <c r="F232" s="100" t="s">
        <v>253</v>
      </c>
      <c r="G232" s="101"/>
      <c r="H232" s="101"/>
      <c r="I232" s="101"/>
      <c r="J232" s="57"/>
      <c r="K232" s="59">
        <v>0.25600000000000001</v>
      </c>
      <c r="L232" s="60"/>
      <c r="N232" s="61"/>
      <c r="O232" s="57"/>
      <c r="P232" s="57"/>
      <c r="Q232" s="57"/>
      <c r="R232" s="57"/>
      <c r="S232" s="57"/>
      <c r="T232" s="57"/>
      <c r="U232" s="62"/>
      <c r="AN232" s="63" t="s">
        <v>95</v>
      </c>
      <c r="AO232" s="63" t="s">
        <v>25</v>
      </c>
      <c r="AP232" s="4" t="s">
        <v>25</v>
      </c>
      <c r="AQ232" s="4" t="s">
        <v>13</v>
      </c>
      <c r="AR232" s="4" t="s">
        <v>19</v>
      </c>
      <c r="AS232" s="63" t="s">
        <v>87</v>
      </c>
    </row>
    <row r="233" spans="2:45" s="4" customFormat="1" ht="22.5" customHeight="1" x14ac:dyDescent="0.3">
      <c r="B233" s="56"/>
      <c r="C233" s="57"/>
      <c r="D233" s="57"/>
      <c r="E233" s="58" t="s">
        <v>0</v>
      </c>
      <c r="F233" s="100" t="s">
        <v>0</v>
      </c>
      <c r="G233" s="101"/>
      <c r="H233" s="101"/>
      <c r="I233" s="101"/>
      <c r="J233" s="57"/>
      <c r="K233" s="59">
        <v>0</v>
      </c>
      <c r="L233" s="60"/>
      <c r="N233" s="61"/>
      <c r="O233" s="57"/>
      <c r="P233" s="57"/>
      <c r="Q233" s="57"/>
      <c r="R233" s="57"/>
      <c r="S233" s="57"/>
      <c r="T233" s="57"/>
      <c r="U233" s="62"/>
      <c r="AN233" s="63" t="s">
        <v>95</v>
      </c>
      <c r="AO233" s="63" t="s">
        <v>25</v>
      </c>
      <c r="AP233" s="4" t="s">
        <v>25</v>
      </c>
      <c r="AQ233" s="4" t="s">
        <v>13</v>
      </c>
      <c r="AR233" s="4" t="s">
        <v>19</v>
      </c>
      <c r="AS233" s="63" t="s">
        <v>87</v>
      </c>
    </row>
    <row r="234" spans="2:45" s="6" customFormat="1" ht="22.5" customHeight="1" x14ac:dyDescent="0.3">
      <c r="B234" s="72"/>
      <c r="C234" s="73"/>
      <c r="D234" s="73"/>
      <c r="E234" s="74" t="s">
        <v>0</v>
      </c>
      <c r="F234" s="104" t="s">
        <v>218</v>
      </c>
      <c r="G234" s="105"/>
      <c r="H234" s="105"/>
      <c r="I234" s="105"/>
      <c r="J234" s="73"/>
      <c r="K234" s="75" t="s">
        <v>0</v>
      </c>
      <c r="L234" s="76"/>
      <c r="N234" s="77"/>
      <c r="O234" s="73"/>
      <c r="P234" s="73"/>
      <c r="Q234" s="73"/>
      <c r="R234" s="73"/>
      <c r="S234" s="73"/>
      <c r="T234" s="73"/>
      <c r="U234" s="78"/>
      <c r="AN234" s="79" t="s">
        <v>95</v>
      </c>
      <c r="AO234" s="79" t="s">
        <v>25</v>
      </c>
      <c r="AP234" s="6" t="s">
        <v>5</v>
      </c>
      <c r="AQ234" s="6" t="s">
        <v>13</v>
      </c>
      <c r="AR234" s="6" t="s">
        <v>19</v>
      </c>
      <c r="AS234" s="79" t="s">
        <v>87</v>
      </c>
    </row>
    <row r="235" spans="2:45" s="6" customFormat="1" ht="22.5" customHeight="1" x14ac:dyDescent="0.3">
      <c r="B235" s="72"/>
      <c r="C235" s="73"/>
      <c r="D235" s="73"/>
      <c r="E235" s="74" t="s">
        <v>0</v>
      </c>
      <c r="F235" s="104" t="s">
        <v>123</v>
      </c>
      <c r="G235" s="105"/>
      <c r="H235" s="105"/>
      <c r="I235" s="105"/>
      <c r="J235" s="73"/>
      <c r="K235" s="75" t="s">
        <v>0</v>
      </c>
      <c r="L235" s="76"/>
      <c r="N235" s="77"/>
      <c r="O235" s="73"/>
      <c r="P235" s="73"/>
      <c r="Q235" s="73"/>
      <c r="R235" s="73"/>
      <c r="S235" s="73"/>
      <c r="T235" s="73"/>
      <c r="U235" s="78"/>
      <c r="AN235" s="79" t="s">
        <v>95</v>
      </c>
      <c r="AO235" s="79" t="s">
        <v>25</v>
      </c>
      <c r="AP235" s="6" t="s">
        <v>5</v>
      </c>
      <c r="AQ235" s="6" t="s">
        <v>13</v>
      </c>
      <c r="AR235" s="6" t="s">
        <v>19</v>
      </c>
      <c r="AS235" s="79" t="s">
        <v>87</v>
      </c>
    </row>
    <row r="236" spans="2:45" s="4" customFormat="1" ht="22.5" customHeight="1" x14ac:dyDescent="0.3">
      <c r="B236" s="56"/>
      <c r="C236" s="57"/>
      <c r="D236" s="57"/>
      <c r="E236" s="58" t="s">
        <v>0</v>
      </c>
      <c r="F236" s="100" t="s">
        <v>254</v>
      </c>
      <c r="G236" s="101"/>
      <c r="H236" s="101"/>
      <c r="I236" s="101"/>
      <c r="J236" s="57"/>
      <c r="K236" s="59">
        <v>1.92</v>
      </c>
      <c r="L236" s="60"/>
      <c r="N236" s="61"/>
      <c r="O236" s="57"/>
      <c r="P236" s="57"/>
      <c r="Q236" s="57"/>
      <c r="R236" s="57"/>
      <c r="S236" s="57"/>
      <c r="T236" s="57"/>
      <c r="U236" s="62"/>
      <c r="AN236" s="63" t="s">
        <v>95</v>
      </c>
      <c r="AO236" s="63" t="s">
        <v>25</v>
      </c>
      <c r="AP236" s="4" t="s">
        <v>25</v>
      </c>
      <c r="AQ236" s="4" t="s">
        <v>13</v>
      </c>
      <c r="AR236" s="4" t="s">
        <v>19</v>
      </c>
      <c r="AS236" s="63" t="s">
        <v>87</v>
      </c>
    </row>
    <row r="237" spans="2:45" s="4" customFormat="1" ht="22.5" customHeight="1" x14ac:dyDescent="0.3">
      <c r="B237" s="56"/>
      <c r="C237" s="57"/>
      <c r="D237" s="57"/>
      <c r="E237" s="58" t="s">
        <v>0</v>
      </c>
      <c r="F237" s="100" t="s">
        <v>255</v>
      </c>
      <c r="G237" s="101"/>
      <c r="H237" s="101"/>
      <c r="I237" s="101"/>
      <c r="J237" s="57"/>
      <c r="K237" s="59">
        <v>0.70399999999999996</v>
      </c>
      <c r="L237" s="60"/>
      <c r="N237" s="61"/>
      <c r="O237" s="57"/>
      <c r="P237" s="57"/>
      <c r="Q237" s="57"/>
      <c r="R237" s="57"/>
      <c r="S237" s="57"/>
      <c r="T237" s="57"/>
      <c r="U237" s="62"/>
      <c r="AN237" s="63" t="s">
        <v>95</v>
      </c>
      <c r="AO237" s="63" t="s">
        <v>25</v>
      </c>
      <c r="AP237" s="4" t="s">
        <v>25</v>
      </c>
      <c r="AQ237" s="4" t="s">
        <v>13</v>
      </c>
      <c r="AR237" s="4" t="s">
        <v>19</v>
      </c>
      <c r="AS237" s="63" t="s">
        <v>87</v>
      </c>
    </row>
    <row r="238" spans="2:45" s="4" customFormat="1" ht="22.5" customHeight="1" x14ac:dyDescent="0.3">
      <c r="B238" s="56"/>
      <c r="C238" s="57"/>
      <c r="D238" s="57"/>
      <c r="E238" s="58" t="s">
        <v>0</v>
      </c>
      <c r="F238" s="100" t="s">
        <v>0</v>
      </c>
      <c r="G238" s="101"/>
      <c r="H238" s="101"/>
      <c r="I238" s="101"/>
      <c r="J238" s="57"/>
      <c r="K238" s="59">
        <v>0</v>
      </c>
      <c r="L238" s="60"/>
      <c r="N238" s="61"/>
      <c r="O238" s="57"/>
      <c r="P238" s="57"/>
      <c r="Q238" s="57"/>
      <c r="R238" s="57"/>
      <c r="S238" s="57"/>
      <c r="T238" s="57"/>
      <c r="U238" s="62"/>
      <c r="AN238" s="63" t="s">
        <v>95</v>
      </c>
      <c r="AO238" s="63" t="s">
        <v>25</v>
      </c>
      <c r="AP238" s="4" t="s">
        <v>25</v>
      </c>
      <c r="AQ238" s="4" t="s">
        <v>13</v>
      </c>
      <c r="AR238" s="4" t="s">
        <v>19</v>
      </c>
      <c r="AS238" s="63" t="s">
        <v>87</v>
      </c>
    </row>
    <row r="239" spans="2:45" s="6" customFormat="1" ht="22.5" customHeight="1" x14ac:dyDescent="0.3">
      <c r="B239" s="72"/>
      <c r="C239" s="73"/>
      <c r="D239" s="73"/>
      <c r="E239" s="74" t="s">
        <v>0</v>
      </c>
      <c r="F239" s="104" t="s">
        <v>125</v>
      </c>
      <c r="G239" s="105"/>
      <c r="H239" s="105"/>
      <c r="I239" s="105"/>
      <c r="J239" s="73"/>
      <c r="K239" s="75" t="s">
        <v>0</v>
      </c>
      <c r="L239" s="76"/>
      <c r="N239" s="77"/>
      <c r="O239" s="73"/>
      <c r="P239" s="73"/>
      <c r="Q239" s="73"/>
      <c r="R239" s="73"/>
      <c r="S239" s="73"/>
      <c r="T239" s="73"/>
      <c r="U239" s="78"/>
      <c r="AN239" s="79" t="s">
        <v>95</v>
      </c>
      <c r="AO239" s="79" t="s">
        <v>25</v>
      </c>
      <c r="AP239" s="6" t="s">
        <v>5</v>
      </c>
      <c r="AQ239" s="6" t="s">
        <v>13</v>
      </c>
      <c r="AR239" s="6" t="s">
        <v>19</v>
      </c>
      <c r="AS239" s="79" t="s">
        <v>87</v>
      </c>
    </row>
    <row r="240" spans="2:45" s="4" customFormat="1" ht="22.5" customHeight="1" x14ac:dyDescent="0.3">
      <c r="B240" s="56"/>
      <c r="C240" s="57"/>
      <c r="D240" s="57"/>
      <c r="E240" s="58" t="s">
        <v>0</v>
      </c>
      <c r="F240" s="100" t="s">
        <v>256</v>
      </c>
      <c r="G240" s="101"/>
      <c r="H240" s="101"/>
      <c r="I240" s="101"/>
      <c r="J240" s="57"/>
      <c r="K240" s="59">
        <v>1.1519999999999999</v>
      </c>
      <c r="L240" s="60"/>
      <c r="N240" s="61"/>
      <c r="O240" s="57"/>
      <c r="P240" s="57"/>
      <c r="Q240" s="57"/>
      <c r="R240" s="57"/>
      <c r="S240" s="57"/>
      <c r="T240" s="57"/>
      <c r="U240" s="62"/>
      <c r="AN240" s="63" t="s">
        <v>95</v>
      </c>
      <c r="AO240" s="63" t="s">
        <v>25</v>
      </c>
      <c r="AP240" s="4" t="s">
        <v>25</v>
      </c>
      <c r="AQ240" s="4" t="s">
        <v>13</v>
      </c>
      <c r="AR240" s="4" t="s">
        <v>19</v>
      </c>
      <c r="AS240" s="63" t="s">
        <v>87</v>
      </c>
    </row>
    <row r="241" spans="2:45" s="4" customFormat="1" ht="22.5" customHeight="1" x14ac:dyDescent="0.3">
      <c r="B241" s="56"/>
      <c r="C241" s="57"/>
      <c r="D241" s="57"/>
      <c r="E241" s="58" t="s">
        <v>0</v>
      </c>
      <c r="F241" s="100" t="s">
        <v>257</v>
      </c>
      <c r="G241" s="101"/>
      <c r="H241" s="101"/>
      <c r="I241" s="101"/>
      <c r="J241" s="57"/>
      <c r="K241" s="59">
        <v>1.3440000000000001</v>
      </c>
      <c r="L241" s="60"/>
      <c r="N241" s="61"/>
      <c r="O241" s="57"/>
      <c r="P241" s="57"/>
      <c r="Q241" s="57"/>
      <c r="R241" s="57"/>
      <c r="S241" s="57"/>
      <c r="T241" s="57"/>
      <c r="U241" s="62"/>
      <c r="AN241" s="63" t="s">
        <v>95</v>
      </c>
      <c r="AO241" s="63" t="s">
        <v>25</v>
      </c>
      <c r="AP241" s="4" t="s">
        <v>25</v>
      </c>
      <c r="AQ241" s="4" t="s">
        <v>13</v>
      </c>
      <c r="AR241" s="4" t="s">
        <v>19</v>
      </c>
      <c r="AS241" s="63" t="s">
        <v>87</v>
      </c>
    </row>
    <row r="242" spans="2:45" s="4" customFormat="1" ht="22.5" customHeight="1" x14ac:dyDescent="0.3">
      <c r="B242" s="56"/>
      <c r="C242" s="57"/>
      <c r="D242" s="57"/>
      <c r="E242" s="58" t="s">
        <v>0</v>
      </c>
      <c r="F242" s="100" t="s">
        <v>255</v>
      </c>
      <c r="G242" s="101"/>
      <c r="H242" s="101"/>
      <c r="I242" s="101"/>
      <c r="J242" s="57"/>
      <c r="K242" s="59">
        <v>0.70399999999999996</v>
      </c>
      <c r="L242" s="60"/>
      <c r="N242" s="61"/>
      <c r="O242" s="57"/>
      <c r="P242" s="57"/>
      <c r="Q242" s="57"/>
      <c r="R242" s="57"/>
      <c r="S242" s="57"/>
      <c r="T242" s="57"/>
      <c r="U242" s="62"/>
      <c r="AN242" s="63" t="s">
        <v>95</v>
      </c>
      <c r="AO242" s="63" t="s">
        <v>25</v>
      </c>
      <c r="AP242" s="4" t="s">
        <v>25</v>
      </c>
      <c r="AQ242" s="4" t="s">
        <v>13</v>
      </c>
      <c r="AR242" s="4" t="s">
        <v>19</v>
      </c>
      <c r="AS242" s="63" t="s">
        <v>87</v>
      </c>
    </row>
    <row r="243" spans="2:45" s="4" customFormat="1" ht="22.5" customHeight="1" x14ac:dyDescent="0.3">
      <c r="B243" s="56"/>
      <c r="C243" s="57"/>
      <c r="D243" s="57"/>
      <c r="E243" s="58" t="s">
        <v>0</v>
      </c>
      <c r="F243" s="100" t="s">
        <v>0</v>
      </c>
      <c r="G243" s="101"/>
      <c r="H243" s="101"/>
      <c r="I243" s="101"/>
      <c r="J243" s="57"/>
      <c r="K243" s="59">
        <v>0</v>
      </c>
      <c r="L243" s="60"/>
      <c r="N243" s="61"/>
      <c r="O243" s="57"/>
      <c r="P243" s="57"/>
      <c r="Q243" s="57"/>
      <c r="R243" s="57"/>
      <c r="S243" s="57"/>
      <c r="T243" s="57"/>
      <c r="U243" s="62"/>
      <c r="AN243" s="63" t="s">
        <v>95</v>
      </c>
      <c r="AO243" s="63" t="s">
        <v>25</v>
      </c>
      <c r="AP243" s="4" t="s">
        <v>25</v>
      </c>
      <c r="AQ243" s="4" t="s">
        <v>13</v>
      </c>
      <c r="AR243" s="4" t="s">
        <v>19</v>
      </c>
      <c r="AS243" s="63" t="s">
        <v>87</v>
      </c>
    </row>
    <row r="244" spans="2:45" s="6" customFormat="1" ht="22.5" customHeight="1" x14ac:dyDescent="0.3">
      <c r="B244" s="72"/>
      <c r="C244" s="73"/>
      <c r="D244" s="73"/>
      <c r="E244" s="74" t="s">
        <v>0</v>
      </c>
      <c r="F244" s="104" t="s">
        <v>126</v>
      </c>
      <c r="G244" s="105"/>
      <c r="H244" s="105"/>
      <c r="I244" s="105"/>
      <c r="J244" s="73"/>
      <c r="K244" s="75" t="s">
        <v>0</v>
      </c>
      <c r="L244" s="76"/>
      <c r="N244" s="77"/>
      <c r="O244" s="73"/>
      <c r="P244" s="73"/>
      <c r="Q244" s="73"/>
      <c r="R244" s="73"/>
      <c r="S244" s="73"/>
      <c r="T244" s="73"/>
      <c r="U244" s="78"/>
      <c r="AN244" s="79" t="s">
        <v>95</v>
      </c>
      <c r="AO244" s="79" t="s">
        <v>25</v>
      </c>
      <c r="AP244" s="6" t="s">
        <v>5</v>
      </c>
      <c r="AQ244" s="6" t="s">
        <v>13</v>
      </c>
      <c r="AR244" s="6" t="s">
        <v>19</v>
      </c>
      <c r="AS244" s="79" t="s">
        <v>87</v>
      </c>
    </row>
    <row r="245" spans="2:45" s="4" customFormat="1" ht="22.5" customHeight="1" x14ac:dyDescent="0.3">
      <c r="B245" s="56"/>
      <c r="C245" s="57"/>
      <c r="D245" s="57"/>
      <c r="E245" s="58" t="s">
        <v>0</v>
      </c>
      <c r="F245" s="100" t="s">
        <v>258</v>
      </c>
      <c r="G245" s="101"/>
      <c r="H245" s="101"/>
      <c r="I245" s="101"/>
      <c r="J245" s="57"/>
      <c r="K245" s="59">
        <v>9.2159999999999993</v>
      </c>
      <c r="L245" s="60"/>
      <c r="N245" s="61"/>
      <c r="O245" s="57"/>
      <c r="P245" s="57"/>
      <c r="Q245" s="57"/>
      <c r="R245" s="57"/>
      <c r="S245" s="57"/>
      <c r="T245" s="57"/>
      <c r="U245" s="62"/>
      <c r="AN245" s="63" t="s">
        <v>95</v>
      </c>
      <c r="AO245" s="63" t="s">
        <v>25</v>
      </c>
      <c r="AP245" s="4" t="s">
        <v>25</v>
      </c>
      <c r="AQ245" s="4" t="s">
        <v>13</v>
      </c>
      <c r="AR245" s="4" t="s">
        <v>19</v>
      </c>
      <c r="AS245" s="63" t="s">
        <v>87</v>
      </c>
    </row>
    <row r="246" spans="2:45" s="4" customFormat="1" ht="22.5" customHeight="1" x14ac:dyDescent="0.3">
      <c r="B246" s="56"/>
      <c r="C246" s="57"/>
      <c r="D246" s="57"/>
      <c r="E246" s="58" t="s">
        <v>0</v>
      </c>
      <c r="F246" s="100" t="s">
        <v>259</v>
      </c>
      <c r="G246" s="101"/>
      <c r="H246" s="101"/>
      <c r="I246" s="101"/>
      <c r="J246" s="57"/>
      <c r="K246" s="59">
        <v>1.1519999999999999</v>
      </c>
      <c r="L246" s="60"/>
      <c r="N246" s="61"/>
      <c r="O246" s="57"/>
      <c r="P246" s="57"/>
      <c r="Q246" s="57"/>
      <c r="R246" s="57"/>
      <c r="S246" s="57"/>
      <c r="T246" s="57"/>
      <c r="U246" s="62"/>
      <c r="AN246" s="63" t="s">
        <v>95</v>
      </c>
      <c r="AO246" s="63" t="s">
        <v>25</v>
      </c>
      <c r="AP246" s="4" t="s">
        <v>25</v>
      </c>
      <c r="AQ246" s="4" t="s">
        <v>13</v>
      </c>
      <c r="AR246" s="4" t="s">
        <v>19</v>
      </c>
      <c r="AS246" s="63" t="s">
        <v>87</v>
      </c>
    </row>
    <row r="247" spans="2:45" s="4" customFormat="1" ht="22.5" customHeight="1" x14ac:dyDescent="0.3">
      <c r="B247" s="56"/>
      <c r="C247" s="57"/>
      <c r="D247" s="57"/>
      <c r="E247" s="58" t="s">
        <v>0</v>
      </c>
      <c r="F247" s="100" t="s">
        <v>260</v>
      </c>
      <c r="G247" s="101"/>
      <c r="H247" s="101"/>
      <c r="I247" s="101"/>
      <c r="J247" s="57"/>
      <c r="K247" s="59">
        <v>3.2</v>
      </c>
      <c r="L247" s="60"/>
      <c r="N247" s="61"/>
      <c r="O247" s="57"/>
      <c r="P247" s="57"/>
      <c r="Q247" s="57"/>
      <c r="R247" s="57"/>
      <c r="S247" s="57"/>
      <c r="T247" s="57"/>
      <c r="U247" s="62"/>
      <c r="AN247" s="63" t="s">
        <v>95</v>
      </c>
      <c r="AO247" s="63" t="s">
        <v>25</v>
      </c>
      <c r="AP247" s="4" t="s">
        <v>25</v>
      </c>
      <c r="AQ247" s="4" t="s">
        <v>13</v>
      </c>
      <c r="AR247" s="4" t="s">
        <v>19</v>
      </c>
      <c r="AS247" s="63" t="s">
        <v>87</v>
      </c>
    </row>
    <row r="248" spans="2:45" s="4" customFormat="1" ht="22.5" customHeight="1" x14ac:dyDescent="0.3">
      <c r="B248" s="56"/>
      <c r="C248" s="57"/>
      <c r="D248" s="57"/>
      <c r="E248" s="58" t="s">
        <v>0</v>
      </c>
      <c r="F248" s="100" t="s">
        <v>261</v>
      </c>
      <c r="G248" s="101"/>
      <c r="H248" s="101"/>
      <c r="I248" s="101"/>
      <c r="J248" s="57"/>
      <c r="K248" s="59">
        <v>2.08</v>
      </c>
      <c r="L248" s="60"/>
      <c r="N248" s="61"/>
      <c r="O248" s="57"/>
      <c r="P248" s="57"/>
      <c r="Q248" s="57"/>
      <c r="R248" s="57"/>
      <c r="S248" s="57"/>
      <c r="T248" s="57"/>
      <c r="U248" s="62"/>
      <c r="AN248" s="63" t="s">
        <v>95</v>
      </c>
      <c r="AO248" s="63" t="s">
        <v>25</v>
      </c>
      <c r="AP248" s="4" t="s">
        <v>25</v>
      </c>
      <c r="AQ248" s="4" t="s">
        <v>13</v>
      </c>
      <c r="AR248" s="4" t="s">
        <v>19</v>
      </c>
      <c r="AS248" s="63" t="s">
        <v>87</v>
      </c>
    </row>
    <row r="249" spans="2:45" s="4" customFormat="1" ht="22.5" customHeight="1" x14ac:dyDescent="0.3">
      <c r="B249" s="56"/>
      <c r="C249" s="57"/>
      <c r="D249" s="57"/>
      <c r="E249" s="58" t="s">
        <v>0</v>
      </c>
      <c r="F249" s="100" t="s">
        <v>262</v>
      </c>
      <c r="G249" s="101"/>
      <c r="H249" s="101"/>
      <c r="I249" s="101"/>
      <c r="J249" s="57"/>
      <c r="K249" s="59">
        <v>2.3519999999999999</v>
      </c>
      <c r="L249" s="60"/>
      <c r="N249" s="61"/>
      <c r="O249" s="57"/>
      <c r="P249" s="57"/>
      <c r="Q249" s="57"/>
      <c r="R249" s="57"/>
      <c r="S249" s="57"/>
      <c r="T249" s="57"/>
      <c r="U249" s="62"/>
      <c r="AN249" s="63" t="s">
        <v>95</v>
      </c>
      <c r="AO249" s="63" t="s">
        <v>25</v>
      </c>
      <c r="AP249" s="4" t="s">
        <v>25</v>
      </c>
      <c r="AQ249" s="4" t="s">
        <v>13</v>
      </c>
      <c r="AR249" s="4" t="s">
        <v>19</v>
      </c>
      <c r="AS249" s="63" t="s">
        <v>87</v>
      </c>
    </row>
    <row r="250" spans="2:45" s="4" customFormat="1" ht="22.5" customHeight="1" x14ac:dyDescent="0.3">
      <c r="B250" s="56"/>
      <c r="C250" s="57"/>
      <c r="D250" s="57"/>
      <c r="E250" s="58" t="s">
        <v>0</v>
      </c>
      <c r="F250" s="100" t="s">
        <v>263</v>
      </c>
      <c r="G250" s="101"/>
      <c r="H250" s="101"/>
      <c r="I250" s="101"/>
      <c r="J250" s="57"/>
      <c r="K250" s="59">
        <v>1.4079999999999999</v>
      </c>
      <c r="L250" s="60"/>
      <c r="N250" s="61"/>
      <c r="O250" s="57"/>
      <c r="P250" s="57"/>
      <c r="Q250" s="57"/>
      <c r="R250" s="57"/>
      <c r="S250" s="57"/>
      <c r="T250" s="57"/>
      <c r="U250" s="62"/>
      <c r="AN250" s="63" t="s">
        <v>95</v>
      </c>
      <c r="AO250" s="63" t="s">
        <v>25</v>
      </c>
      <c r="AP250" s="4" t="s">
        <v>25</v>
      </c>
      <c r="AQ250" s="4" t="s">
        <v>13</v>
      </c>
      <c r="AR250" s="4" t="s">
        <v>19</v>
      </c>
      <c r="AS250" s="63" t="s">
        <v>87</v>
      </c>
    </row>
    <row r="251" spans="2:45" s="4" customFormat="1" ht="22.5" customHeight="1" x14ac:dyDescent="0.3">
      <c r="B251" s="56"/>
      <c r="C251" s="57"/>
      <c r="D251" s="57"/>
      <c r="E251" s="58" t="s">
        <v>0</v>
      </c>
      <c r="F251" s="100" t="s">
        <v>0</v>
      </c>
      <c r="G251" s="101"/>
      <c r="H251" s="101"/>
      <c r="I251" s="101"/>
      <c r="J251" s="57"/>
      <c r="K251" s="59">
        <v>0</v>
      </c>
      <c r="L251" s="60"/>
      <c r="N251" s="61"/>
      <c r="O251" s="57"/>
      <c r="P251" s="57"/>
      <c r="Q251" s="57"/>
      <c r="R251" s="57"/>
      <c r="S251" s="57"/>
      <c r="T251" s="57"/>
      <c r="U251" s="62"/>
      <c r="AN251" s="63" t="s">
        <v>95</v>
      </c>
      <c r="AO251" s="63" t="s">
        <v>25</v>
      </c>
      <c r="AP251" s="4" t="s">
        <v>25</v>
      </c>
      <c r="AQ251" s="4" t="s">
        <v>13</v>
      </c>
      <c r="AR251" s="4" t="s">
        <v>19</v>
      </c>
      <c r="AS251" s="63" t="s">
        <v>87</v>
      </c>
    </row>
    <row r="252" spans="2:45" s="6" customFormat="1" ht="22.5" customHeight="1" x14ac:dyDescent="0.3">
      <c r="B252" s="72"/>
      <c r="C252" s="73"/>
      <c r="D252" s="73"/>
      <c r="E252" s="74" t="s">
        <v>0</v>
      </c>
      <c r="F252" s="104" t="s">
        <v>128</v>
      </c>
      <c r="G252" s="105"/>
      <c r="H252" s="105"/>
      <c r="I252" s="105"/>
      <c r="J252" s="73"/>
      <c r="K252" s="75" t="s">
        <v>0</v>
      </c>
      <c r="L252" s="76"/>
      <c r="N252" s="77"/>
      <c r="O252" s="73"/>
      <c r="P252" s="73"/>
      <c r="Q252" s="73"/>
      <c r="R252" s="73"/>
      <c r="S252" s="73"/>
      <c r="T252" s="73"/>
      <c r="U252" s="78"/>
      <c r="AN252" s="79" t="s">
        <v>95</v>
      </c>
      <c r="AO252" s="79" t="s">
        <v>25</v>
      </c>
      <c r="AP252" s="6" t="s">
        <v>5</v>
      </c>
      <c r="AQ252" s="6" t="s">
        <v>13</v>
      </c>
      <c r="AR252" s="6" t="s">
        <v>19</v>
      </c>
      <c r="AS252" s="79" t="s">
        <v>87</v>
      </c>
    </row>
    <row r="253" spans="2:45" s="4" customFormat="1" ht="22.5" customHeight="1" x14ac:dyDescent="0.3">
      <c r="B253" s="56"/>
      <c r="C253" s="57"/>
      <c r="D253" s="57"/>
      <c r="E253" s="58" t="s">
        <v>0</v>
      </c>
      <c r="F253" s="100" t="s">
        <v>264</v>
      </c>
      <c r="G253" s="101"/>
      <c r="H253" s="101"/>
      <c r="I253" s="101"/>
      <c r="J253" s="57"/>
      <c r="K253" s="59">
        <v>1.3440000000000001</v>
      </c>
      <c r="L253" s="60"/>
      <c r="N253" s="61"/>
      <c r="O253" s="57"/>
      <c r="P253" s="57"/>
      <c r="Q253" s="57"/>
      <c r="R253" s="57"/>
      <c r="S253" s="57"/>
      <c r="T253" s="57"/>
      <c r="U253" s="62"/>
      <c r="AN253" s="63" t="s">
        <v>95</v>
      </c>
      <c r="AO253" s="63" t="s">
        <v>25</v>
      </c>
      <c r="AP253" s="4" t="s">
        <v>25</v>
      </c>
      <c r="AQ253" s="4" t="s">
        <v>13</v>
      </c>
      <c r="AR253" s="4" t="s">
        <v>19</v>
      </c>
      <c r="AS253" s="63" t="s">
        <v>87</v>
      </c>
    </row>
    <row r="254" spans="2:45" s="4" customFormat="1" ht="22.5" customHeight="1" x14ac:dyDescent="0.3">
      <c r="B254" s="56"/>
      <c r="C254" s="57"/>
      <c r="D254" s="57"/>
      <c r="E254" s="58" t="s">
        <v>0</v>
      </c>
      <c r="F254" s="100" t="s">
        <v>265</v>
      </c>
      <c r="G254" s="101"/>
      <c r="H254" s="101"/>
      <c r="I254" s="101"/>
      <c r="J254" s="57"/>
      <c r="K254" s="59">
        <v>7.68</v>
      </c>
      <c r="L254" s="60"/>
      <c r="N254" s="61"/>
      <c r="O254" s="57"/>
      <c r="P254" s="57"/>
      <c r="Q254" s="57"/>
      <c r="R254" s="57"/>
      <c r="S254" s="57"/>
      <c r="T254" s="57"/>
      <c r="U254" s="62"/>
      <c r="AN254" s="63" t="s">
        <v>95</v>
      </c>
      <c r="AO254" s="63" t="s">
        <v>25</v>
      </c>
      <c r="AP254" s="4" t="s">
        <v>25</v>
      </c>
      <c r="AQ254" s="4" t="s">
        <v>13</v>
      </c>
      <c r="AR254" s="4" t="s">
        <v>19</v>
      </c>
      <c r="AS254" s="63" t="s">
        <v>87</v>
      </c>
    </row>
    <row r="255" spans="2:45" s="4" customFormat="1" ht="22.5" customHeight="1" x14ac:dyDescent="0.3">
      <c r="B255" s="56"/>
      <c r="C255" s="57"/>
      <c r="D255" s="57"/>
      <c r="E255" s="58" t="s">
        <v>0</v>
      </c>
      <c r="F255" s="100" t="s">
        <v>266</v>
      </c>
      <c r="G255" s="101"/>
      <c r="H255" s="101"/>
      <c r="I255" s="101"/>
      <c r="J255" s="57"/>
      <c r="K255" s="59">
        <v>5.3760000000000003</v>
      </c>
      <c r="L255" s="60"/>
      <c r="N255" s="61"/>
      <c r="O255" s="57"/>
      <c r="P255" s="57"/>
      <c r="Q255" s="57"/>
      <c r="R255" s="57"/>
      <c r="S255" s="57"/>
      <c r="T255" s="57"/>
      <c r="U255" s="62"/>
      <c r="AN255" s="63" t="s">
        <v>95</v>
      </c>
      <c r="AO255" s="63" t="s">
        <v>25</v>
      </c>
      <c r="AP255" s="4" t="s">
        <v>25</v>
      </c>
      <c r="AQ255" s="4" t="s">
        <v>13</v>
      </c>
      <c r="AR255" s="4" t="s">
        <v>19</v>
      </c>
      <c r="AS255" s="63" t="s">
        <v>87</v>
      </c>
    </row>
    <row r="256" spans="2:45" s="4" customFormat="1" ht="22.5" customHeight="1" x14ac:dyDescent="0.3">
      <c r="B256" s="56"/>
      <c r="C256" s="57"/>
      <c r="D256" s="57"/>
      <c r="E256" s="58" t="s">
        <v>0</v>
      </c>
      <c r="F256" s="100" t="s">
        <v>0</v>
      </c>
      <c r="G256" s="101"/>
      <c r="H256" s="101"/>
      <c r="I256" s="101"/>
      <c r="J256" s="57"/>
      <c r="K256" s="59">
        <v>0</v>
      </c>
      <c r="L256" s="60"/>
      <c r="N256" s="61"/>
      <c r="O256" s="57"/>
      <c r="P256" s="57"/>
      <c r="Q256" s="57"/>
      <c r="R256" s="57"/>
      <c r="S256" s="57"/>
      <c r="T256" s="57"/>
      <c r="U256" s="62"/>
      <c r="AN256" s="63" t="s">
        <v>95</v>
      </c>
      <c r="AO256" s="63" t="s">
        <v>25</v>
      </c>
      <c r="AP256" s="4" t="s">
        <v>25</v>
      </c>
      <c r="AQ256" s="4" t="s">
        <v>13</v>
      </c>
      <c r="AR256" s="4" t="s">
        <v>19</v>
      </c>
      <c r="AS256" s="63" t="s">
        <v>87</v>
      </c>
    </row>
    <row r="257" spans="2:59" s="7" customFormat="1" ht="22.5" customHeight="1" x14ac:dyDescent="0.3">
      <c r="B257" s="80"/>
      <c r="C257" s="81"/>
      <c r="D257" s="81"/>
      <c r="E257" s="82" t="s">
        <v>33</v>
      </c>
      <c r="F257" s="109" t="s">
        <v>136</v>
      </c>
      <c r="G257" s="110"/>
      <c r="H257" s="110"/>
      <c r="I257" s="110"/>
      <c r="J257" s="81"/>
      <c r="K257" s="83">
        <v>112.646</v>
      </c>
      <c r="L257" s="84"/>
      <c r="N257" s="85"/>
      <c r="O257" s="81"/>
      <c r="P257" s="81"/>
      <c r="Q257" s="81"/>
      <c r="R257" s="81"/>
      <c r="S257" s="81"/>
      <c r="T257" s="81"/>
      <c r="U257" s="86"/>
      <c r="AN257" s="87" t="s">
        <v>95</v>
      </c>
      <c r="AO257" s="87" t="s">
        <v>25</v>
      </c>
      <c r="AP257" s="7" t="s">
        <v>103</v>
      </c>
      <c r="AQ257" s="7" t="s">
        <v>13</v>
      </c>
      <c r="AR257" s="7" t="s">
        <v>19</v>
      </c>
      <c r="AS257" s="87" t="s">
        <v>87</v>
      </c>
    </row>
    <row r="258" spans="2:59" s="4" customFormat="1" ht="22.5" customHeight="1" x14ac:dyDescent="0.3">
      <c r="B258" s="56"/>
      <c r="C258" s="57"/>
      <c r="D258" s="57"/>
      <c r="E258" s="58" t="s">
        <v>0</v>
      </c>
      <c r="F258" s="100" t="s">
        <v>0</v>
      </c>
      <c r="G258" s="101"/>
      <c r="H258" s="101"/>
      <c r="I258" s="101"/>
      <c r="J258" s="57"/>
      <c r="K258" s="59">
        <v>0</v>
      </c>
      <c r="L258" s="60"/>
      <c r="N258" s="61"/>
      <c r="O258" s="57"/>
      <c r="P258" s="57"/>
      <c r="Q258" s="57"/>
      <c r="R258" s="57"/>
      <c r="S258" s="57"/>
      <c r="T258" s="57"/>
      <c r="U258" s="62"/>
      <c r="AN258" s="63" t="s">
        <v>95</v>
      </c>
      <c r="AO258" s="63" t="s">
        <v>25</v>
      </c>
      <c r="AP258" s="4" t="s">
        <v>25</v>
      </c>
      <c r="AQ258" s="4" t="s">
        <v>13</v>
      </c>
      <c r="AR258" s="4" t="s">
        <v>19</v>
      </c>
      <c r="AS258" s="63" t="s">
        <v>87</v>
      </c>
    </row>
    <row r="259" spans="2:59" s="6" customFormat="1" ht="22.5" customHeight="1" x14ac:dyDescent="0.3">
      <c r="B259" s="72"/>
      <c r="C259" s="73"/>
      <c r="D259" s="73"/>
      <c r="E259" s="74" t="s">
        <v>0</v>
      </c>
      <c r="F259" s="104" t="s">
        <v>158</v>
      </c>
      <c r="G259" s="105"/>
      <c r="H259" s="105"/>
      <c r="I259" s="105"/>
      <c r="J259" s="73"/>
      <c r="K259" s="75" t="s">
        <v>0</v>
      </c>
      <c r="L259" s="76"/>
      <c r="N259" s="77"/>
      <c r="O259" s="73"/>
      <c r="P259" s="73"/>
      <c r="Q259" s="73"/>
      <c r="R259" s="73"/>
      <c r="S259" s="73"/>
      <c r="T259" s="73"/>
      <c r="U259" s="78"/>
      <c r="AN259" s="79" t="s">
        <v>95</v>
      </c>
      <c r="AO259" s="79" t="s">
        <v>25</v>
      </c>
      <c r="AP259" s="6" t="s">
        <v>5</v>
      </c>
      <c r="AQ259" s="6" t="s">
        <v>13</v>
      </c>
      <c r="AR259" s="6" t="s">
        <v>19</v>
      </c>
      <c r="AS259" s="79" t="s">
        <v>87</v>
      </c>
    </row>
    <row r="260" spans="2:59" s="4" customFormat="1" ht="22.5" customHeight="1" x14ac:dyDescent="0.3">
      <c r="B260" s="56"/>
      <c r="C260" s="57"/>
      <c r="D260" s="57"/>
      <c r="E260" s="58" t="s">
        <v>0</v>
      </c>
      <c r="F260" s="100" t="s">
        <v>267</v>
      </c>
      <c r="G260" s="101"/>
      <c r="H260" s="101"/>
      <c r="I260" s="101"/>
      <c r="J260" s="57"/>
      <c r="K260" s="59">
        <v>2.2530000000000001</v>
      </c>
      <c r="L260" s="60"/>
      <c r="N260" s="61"/>
      <c r="O260" s="57"/>
      <c r="P260" s="57"/>
      <c r="Q260" s="57"/>
      <c r="R260" s="57"/>
      <c r="S260" s="57"/>
      <c r="T260" s="57"/>
      <c r="U260" s="62"/>
      <c r="AN260" s="63" t="s">
        <v>95</v>
      </c>
      <c r="AO260" s="63" t="s">
        <v>25</v>
      </c>
      <c r="AP260" s="4" t="s">
        <v>25</v>
      </c>
      <c r="AQ260" s="4" t="s">
        <v>13</v>
      </c>
      <c r="AR260" s="4" t="s">
        <v>19</v>
      </c>
      <c r="AS260" s="63" t="s">
        <v>87</v>
      </c>
    </row>
    <row r="261" spans="2:59" s="4" customFormat="1" ht="22.5" customHeight="1" x14ac:dyDescent="0.3">
      <c r="B261" s="56"/>
      <c r="C261" s="57"/>
      <c r="D261" s="57"/>
      <c r="E261" s="58" t="s">
        <v>0</v>
      </c>
      <c r="F261" s="100" t="s">
        <v>0</v>
      </c>
      <c r="G261" s="101"/>
      <c r="H261" s="101"/>
      <c r="I261" s="101"/>
      <c r="J261" s="57"/>
      <c r="K261" s="59">
        <v>0</v>
      </c>
      <c r="L261" s="60"/>
      <c r="N261" s="61"/>
      <c r="O261" s="57"/>
      <c r="P261" s="57"/>
      <c r="Q261" s="57"/>
      <c r="R261" s="57"/>
      <c r="S261" s="57"/>
      <c r="T261" s="57"/>
      <c r="U261" s="62"/>
      <c r="AN261" s="63" t="s">
        <v>95</v>
      </c>
      <c r="AO261" s="63" t="s">
        <v>25</v>
      </c>
      <c r="AP261" s="4" t="s">
        <v>25</v>
      </c>
      <c r="AQ261" s="4" t="s">
        <v>13</v>
      </c>
      <c r="AR261" s="4" t="s">
        <v>19</v>
      </c>
      <c r="AS261" s="63" t="s">
        <v>87</v>
      </c>
    </row>
    <row r="262" spans="2:59" s="4" customFormat="1" ht="22.5" customHeight="1" x14ac:dyDescent="0.3">
      <c r="B262" s="56"/>
      <c r="C262" s="57"/>
      <c r="D262" s="57"/>
      <c r="E262" s="58" t="s">
        <v>0</v>
      </c>
      <c r="F262" s="100" t="s">
        <v>0</v>
      </c>
      <c r="G262" s="101"/>
      <c r="H262" s="101"/>
      <c r="I262" s="101"/>
      <c r="J262" s="57"/>
      <c r="K262" s="59">
        <v>0</v>
      </c>
      <c r="L262" s="60"/>
      <c r="N262" s="61"/>
      <c r="O262" s="57"/>
      <c r="P262" s="57"/>
      <c r="Q262" s="57"/>
      <c r="R262" s="57"/>
      <c r="S262" s="57"/>
      <c r="T262" s="57"/>
      <c r="U262" s="62"/>
      <c r="AN262" s="63" t="s">
        <v>95</v>
      </c>
      <c r="AO262" s="63" t="s">
        <v>25</v>
      </c>
      <c r="AP262" s="4" t="s">
        <v>25</v>
      </c>
      <c r="AQ262" s="4" t="s">
        <v>13</v>
      </c>
      <c r="AR262" s="4" t="s">
        <v>19</v>
      </c>
      <c r="AS262" s="63" t="s">
        <v>87</v>
      </c>
    </row>
    <row r="263" spans="2:59" s="5" customFormat="1" ht="22.5" customHeight="1" x14ac:dyDescent="0.3">
      <c r="B263" s="64"/>
      <c r="C263" s="65"/>
      <c r="D263" s="65"/>
      <c r="E263" s="66" t="s">
        <v>0</v>
      </c>
      <c r="F263" s="102" t="s">
        <v>96</v>
      </c>
      <c r="G263" s="103"/>
      <c r="H263" s="103"/>
      <c r="I263" s="103"/>
      <c r="J263" s="65"/>
      <c r="K263" s="67">
        <v>114.899</v>
      </c>
      <c r="L263" s="68"/>
      <c r="N263" s="69"/>
      <c r="O263" s="65"/>
      <c r="P263" s="65"/>
      <c r="Q263" s="65"/>
      <c r="R263" s="65"/>
      <c r="S263" s="65"/>
      <c r="T263" s="65"/>
      <c r="U263" s="70"/>
      <c r="AN263" s="71" t="s">
        <v>95</v>
      </c>
      <c r="AO263" s="71" t="s">
        <v>25</v>
      </c>
      <c r="AP263" s="5" t="s">
        <v>92</v>
      </c>
      <c r="AQ263" s="5" t="s">
        <v>13</v>
      </c>
      <c r="AR263" s="5" t="s">
        <v>5</v>
      </c>
      <c r="AS263" s="71" t="s">
        <v>87</v>
      </c>
    </row>
    <row r="264" spans="2:59" s="1" customFormat="1" ht="31.5" customHeight="1" x14ac:dyDescent="0.3">
      <c r="B264" s="46"/>
      <c r="C264" s="47" t="s">
        <v>183</v>
      </c>
      <c r="D264" s="47" t="s">
        <v>88</v>
      </c>
      <c r="E264" s="48" t="s">
        <v>269</v>
      </c>
      <c r="F264" s="97" t="s">
        <v>270</v>
      </c>
      <c r="G264" s="97"/>
      <c r="H264" s="97"/>
      <c r="I264" s="97"/>
      <c r="J264" s="49" t="s">
        <v>197</v>
      </c>
      <c r="K264" s="50">
        <v>427.65</v>
      </c>
      <c r="L264" s="51"/>
      <c r="N264" s="52" t="s">
        <v>0</v>
      </c>
      <c r="O264" s="14" t="s">
        <v>16</v>
      </c>
      <c r="P264" s="53">
        <v>0.39</v>
      </c>
      <c r="Q264" s="53">
        <f>P264*K264</f>
        <v>166.7835</v>
      </c>
      <c r="R264" s="53">
        <v>3.3400000000000001E-3</v>
      </c>
      <c r="S264" s="53">
        <f>R264*K264</f>
        <v>1.4283509999999999</v>
      </c>
      <c r="T264" s="53">
        <v>0</v>
      </c>
      <c r="U264" s="54">
        <f>T264*K264</f>
        <v>0</v>
      </c>
      <c r="AL264" s="8" t="s">
        <v>92</v>
      </c>
      <c r="AN264" s="8" t="s">
        <v>88</v>
      </c>
      <c r="AO264" s="8" t="s">
        <v>25</v>
      </c>
      <c r="AS264" s="8" t="s">
        <v>87</v>
      </c>
      <c r="AY264" s="55" t="e">
        <f>IF(O264="základní",#REF!,0)</f>
        <v>#REF!</v>
      </c>
      <c r="AZ264" s="55">
        <f>IF(O264="snížená",#REF!,0)</f>
        <v>0</v>
      </c>
      <c r="BA264" s="55">
        <f>IF(O264="zákl. přenesená",#REF!,0)</f>
        <v>0</v>
      </c>
      <c r="BB264" s="55">
        <f>IF(O264="sníž. přenesená",#REF!,0)</f>
        <v>0</v>
      </c>
      <c r="BC264" s="55">
        <f>IF(O264="nulová",#REF!,0)</f>
        <v>0</v>
      </c>
      <c r="BD264" s="8" t="s">
        <v>5</v>
      </c>
      <c r="BE264" s="55" t="e">
        <f>ROUND(#REF!*K264,2)</f>
        <v>#REF!</v>
      </c>
      <c r="BF264" s="8" t="s">
        <v>92</v>
      </c>
      <c r="BG264" s="8" t="s">
        <v>271</v>
      </c>
    </row>
    <row r="265" spans="2:59" s="6" customFormat="1" ht="22.5" customHeight="1" x14ac:dyDescent="0.3">
      <c r="B265" s="72"/>
      <c r="C265" s="73"/>
      <c r="D265" s="73"/>
      <c r="E265" s="74" t="s">
        <v>0</v>
      </c>
      <c r="F265" s="106" t="s">
        <v>199</v>
      </c>
      <c r="G265" s="107"/>
      <c r="H265" s="107"/>
      <c r="I265" s="107"/>
      <c r="J265" s="73"/>
      <c r="K265" s="75" t="s">
        <v>0</v>
      </c>
      <c r="L265" s="76"/>
      <c r="N265" s="77"/>
      <c r="O265" s="73"/>
      <c r="P265" s="73"/>
      <c r="Q265" s="73"/>
      <c r="R265" s="73"/>
      <c r="S265" s="73"/>
      <c r="T265" s="73"/>
      <c r="U265" s="78"/>
      <c r="AN265" s="79" t="s">
        <v>95</v>
      </c>
      <c r="AO265" s="79" t="s">
        <v>25</v>
      </c>
      <c r="AP265" s="6" t="s">
        <v>5</v>
      </c>
      <c r="AQ265" s="6" t="s">
        <v>13</v>
      </c>
      <c r="AR265" s="6" t="s">
        <v>19</v>
      </c>
      <c r="AS265" s="79" t="s">
        <v>87</v>
      </c>
    </row>
    <row r="266" spans="2:59" s="4" customFormat="1" ht="22.5" customHeight="1" x14ac:dyDescent="0.3">
      <c r="B266" s="56"/>
      <c r="C266" s="57"/>
      <c r="D266" s="57"/>
      <c r="E266" s="58" t="s">
        <v>0</v>
      </c>
      <c r="F266" s="100" t="s">
        <v>40</v>
      </c>
      <c r="G266" s="101"/>
      <c r="H266" s="101"/>
      <c r="I266" s="101"/>
      <c r="J266" s="57"/>
      <c r="K266" s="59">
        <v>229.5</v>
      </c>
      <c r="L266" s="60"/>
      <c r="N266" s="61"/>
      <c r="O266" s="57"/>
      <c r="P266" s="57"/>
      <c r="Q266" s="57"/>
      <c r="R266" s="57"/>
      <c r="S266" s="57"/>
      <c r="T266" s="57"/>
      <c r="U266" s="62"/>
      <c r="AN266" s="63" t="s">
        <v>95</v>
      </c>
      <c r="AO266" s="63" t="s">
        <v>25</v>
      </c>
      <c r="AP266" s="4" t="s">
        <v>25</v>
      </c>
      <c r="AQ266" s="4" t="s">
        <v>13</v>
      </c>
      <c r="AR266" s="4" t="s">
        <v>19</v>
      </c>
      <c r="AS266" s="63" t="s">
        <v>87</v>
      </c>
    </row>
    <row r="267" spans="2:59" s="4" customFormat="1" ht="22.5" customHeight="1" x14ac:dyDescent="0.3">
      <c r="B267" s="56"/>
      <c r="C267" s="57"/>
      <c r="D267" s="57"/>
      <c r="E267" s="58" t="s">
        <v>0</v>
      </c>
      <c r="F267" s="100" t="s">
        <v>0</v>
      </c>
      <c r="G267" s="101"/>
      <c r="H267" s="101"/>
      <c r="I267" s="101"/>
      <c r="J267" s="57"/>
      <c r="K267" s="59">
        <v>0</v>
      </c>
      <c r="L267" s="60"/>
      <c r="N267" s="61"/>
      <c r="O267" s="57"/>
      <c r="P267" s="57"/>
      <c r="Q267" s="57"/>
      <c r="R267" s="57"/>
      <c r="S267" s="57"/>
      <c r="T267" s="57"/>
      <c r="U267" s="62"/>
      <c r="AN267" s="63" t="s">
        <v>95</v>
      </c>
      <c r="AO267" s="63" t="s">
        <v>25</v>
      </c>
      <c r="AP267" s="4" t="s">
        <v>25</v>
      </c>
      <c r="AQ267" s="4" t="s">
        <v>13</v>
      </c>
      <c r="AR267" s="4" t="s">
        <v>19</v>
      </c>
      <c r="AS267" s="63" t="s">
        <v>87</v>
      </c>
    </row>
    <row r="268" spans="2:59" s="4" customFormat="1" ht="22.5" customHeight="1" x14ac:dyDescent="0.3">
      <c r="B268" s="56"/>
      <c r="C268" s="57"/>
      <c r="D268" s="57"/>
      <c r="E268" s="58" t="s">
        <v>0</v>
      </c>
      <c r="F268" s="100" t="s">
        <v>0</v>
      </c>
      <c r="G268" s="101"/>
      <c r="H268" s="101"/>
      <c r="I268" s="101"/>
      <c r="J268" s="57"/>
      <c r="K268" s="59">
        <v>0</v>
      </c>
      <c r="L268" s="60"/>
      <c r="N268" s="61"/>
      <c r="O268" s="57"/>
      <c r="P268" s="57"/>
      <c r="Q268" s="57"/>
      <c r="R268" s="57"/>
      <c r="S268" s="57"/>
      <c r="T268" s="57"/>
      <c r="U268" s="62"/>
      <c r="AN268" s="63" t="s">
        <v>95</v>
      </c>
      <c r="AO268" s="63" t="s">
        <v>25</v>
      </c>
      <c r="AP268" s="4" t="s">
        <v>25</v>
      </c>
      <c r="AQ268" s="4" t="s">
        <v>13</v>
      </c>
      <c r="AR268" s="4" t="s">
        <v>19</v>
      </c>
      <c r="AS268" s="63" t="s">
        <v>87</v>
      </c>
    </row>
    <row r="269" spans="2:59" s="6" customFormat="1" ht="22.5" customHeight="1" x14ac:dyDescent="0.3">
      <c r="B269" s="72"/>
      <c r="C269" s="73"/>
      <c r="D269" s="73"/>
      <c r="E269" s="74" t="s">
        <v>0</v>
      </c>
      <c r="F269" s="104" t="s">
        <v>200</v>
      </c>
      <c r="G269" s="105"/>
      <c r="H269" s="105"/>
      <c r="I269" s="105"/>
      <c r="J269" s="73"/>
      <c r="K269" s="75" t="s">
        <v>0</v>
      </c>
      <c r="L269" s="76"/>
      <c r="N269" s="77"/>
      <c r="O269" s="73"/>
      <c r="P269" s="73"/>
      <c r="Q269" s="73"/>
      <c r="R269" s="73"/>
      <c r="S269" s="73"/>
      <c r="T269" s="73"/>
      <c r="U269" s="78"/>
      <c r="AN269" s="79" t="s">
        <v>95</v>
      </c>
      <c r="AO269" s="79" t="s">
        <v>25</v>
      </c>
      <c r="AP269" s="6" t="s">
        <v>5</v>
      </c>
      <c r="AQ269" s="6" t="s">
        <v>13</v>
      </c>
      <c r="AR269" s="6" t="s">
        <v>19</v>
      </c>
      <c r="AS269" s="79" t="s">
        <v>87</v>
      </c>
    </row>
    <row r="270" spans="2:59" s="6" customFormat="1" ht="22.5" customHeight="1" x14ac:dyDescent="0.3">
      <c r="B270" s="72"/>
      <c r="C270" s="73"/>
      <c r="D270" s="73"/>
      <c r="E270" s="74" t="s">
        <v>0</v>
      </c>
      <c r="F270" s="104" t="s">
        <v>125</v>
      </c>
      <c r="G270" s="105"/>
      <c r="H270" s="105"/>
      <c r="I270" s="105"/>
      <c r="J270" s="73"/>
      <c r="K270" s="75" t="s">
        <v>0</v>
      </c>
      <c r="L270" s="76"/>
      <c r="N270" s="77"/>
      <c r="O270" s="73"/>
      <c r="P270" s="73"/>
      <c r="Q270" s="73"/>
      <c r="R270" s="73"/>
      <c r="S270" s="73"/>
      <c r="T270" s="73"/>
      <c r="U270" s="78"/>
      <c r="AN270" s="79" t="s">
        <v>95</v>
      </c>
      <c r="AO270" s="79" t="s">
        <v>25</v>
      </c>
      <c r="AP270" s="6" t="s">
        <v>5</v>
      </c>
      <c r="AQ270" s="6" t="s">
        <v>13</v>
      </c>
      <c r="AR270" s="6" t="s">
        <v>19</v>
      </c>
      <c r="AS270" s="79" t="s">
        <v>87</v>
      </c>
    </row>
    <row r="271" spans="2:59" s="4" customFormat="1" ht="22.5" customHeight="1" x14ac:dyDescent="0.3">
      <c r="B271" s="56"/>
      <c r="C271" s="57"/>
      <c r="D271" s="57"/>
      <c r="E271" s="58" t="s">
        <v>0</v>
      </c>
      <c r="F271" s="100" t="s">
        <v>201</v>
      </c>
      <c r="G271" s="101"/>
      <c r="H271" s="101"/>
      <c r="I271" s="101"/>
      <c r="J271" s="57"/>
      <c r="K271" s="59">
        <v>3.6</v>
      </c>
      <c r="L271" s="60"/>
      <c r="N271" s="61"/>
      <c r="O271" s="57"/>
      <c r="P271" s="57"/>
      <c r="Q271" s="57"/>
      <c r="R271" s="57"/>
      <c r="S271" s="57"/>
      <c r="T271" s="57"/>
      <c r="U271" s="62"/>
      <c r="AN271" s="63" t="s">
        <v>95</v>
      </c>
      <c r="AO271" s="63" t="s">
        <v>25</v>
      </c>
      <c r="AP271" s="4" t="s">
        <v>25</v>
      </c>
      <c r="AQ271" s="4" t="s">
        <v>13</v>
      </c>
      <c r="AR271" s="4" t="s">
        <v>19</v>
      </c>
      <c r="AS271" s="63" t="s">
        <v>87</v>
      </c>
    </row>
    <row r="272" spans="2:59" s="4" customFormat="1" ht="22.5" customHeight="1" x14ac:dyDescent="0.3">
      <c r="B272" s="56"/>
      <c r="C272" s="57"/>
      <c r="D272" s="57"/>
      <c r="E272" s="58" t="s">
        <v>0</v>
      </c>
      <c r="F272" s="100" t="s">
        <v>202</v>
      </c>
      <c r="G272" s="101"/>
      <c r="H272" s="101"/>
      <c r="I272" s="101"/>
      <c r="J272" s="57"/>
      <c r="K272" s="59">
        <v>0.9</v>
      </c>
      <c r="L272" s="60"/>
      <c r="N272" s="61"/>
      <c r="O272" s="57"/>
      <c r="P272" s="57"/>
      <c r="Q272" s="57"/>
      <c r="R272" s="57"/>
      <c r="S272" s="57"/>
      <c r="T272" s="57"/>
      <c r="U272" s="62"/>
      <c r="AN272" s="63" t="s">
        <v>95</v>
      </c>
      <c r="AO272" s="63" t="s">
        <v>25</v>
      </c>
      <c r="AP272" s="4" t="s">
        <v>25</v>
      </c>
      <c r="AQ272" s="4" t="s">
        <v>13</v>
      </c>
      <c r="AR272" s="4" t="s">
        <v>19</v>
      </c>
      <c r="AS272" s="63" t="s">
        <v>87</v>
      </c>
    </row>
    <row r="273" spans="2:45" s="4" customFormat="1" ht="22.5" customHeight="1" x14ac:dyDescent="0.3">
      <c r="B273" s="56"/>
      <c r="C273" s="57"/>
      <c r="D273" s="57"/>
      <c r="E273" s="58" t="s">
        <v>0</v>
      </c>
      <c r="F273" s="100" t="s">
        <v>203</v>
      </c>
      <c r="G273" s="101"/>
      <c r="H273" s="101"/>
      <c r="I273" s="101"/>
      <c r="J273" s="57"/>
      <c r="K273" s="59">
        <v>3</v>
      </c>
      <c r="L273" s="60"/>
      <c r="N273" s="61"/>
      <c r="O273" s="57"/>
      <c r="P273" s="57"/>
      <c r="Q273" s="57"/>
      <c r="R273" s="57"/>
      <c r="S273" s="57"/>
      <c r="T273" s="57"/>
      <c r="U273" s="62"/>
      <c r="AN273" s="63" t="s">
        <v>95</v>
      </c>
      <c r="AO273" s="63" t="s">
        <v>25</v>
      </c>
      <c r="AP273" s="4" t="s">
        <v>25</v>
      </c>
      <c r="AQ273" s="4" t="s">
        <v>13</v>
      </c>
      <c r="AR273" s="4" t="s">
        <v>19</v>
      </c>
      <c r="AS273" s="63" t="s">
        <v>87</v>
      </c>
    </row>
    <row r="274" spans="2:45" s="4" customFormat="1" ht="22.5" customHeight="1" x14ac:dyDescent="0.3">
      <c r="B274" s="56"/>
      <c r="C274" s="57"/>
      <c r="D274" s="57"/>
      <c r="E274" s="58" t="s">
        <v>0</v>
      </c>
      <c r="F274" s="100" t="s">
        <v>0</v>
      </c>
      <c r="G274" s="101"/>
      <c r="H274" s="101"/>
      <c r="I274" s="101"/>
      <c r="J274" s="57"/>
      <c r="K274" s="59">
        <v>0</v>
      </c>
      <c r="L274" s="60"/>
      <c r="N274" s="61"/>
      <c r="O274" s="57"/>
      <c r="P274" s="57"/>
      <c r="Q274" s="57"/>
      <c r="R274" s="57"/>
      <c r="S274" s="57"/>
      <c r="T274" s="57"/>
      <c r="U274" s="62"/>
      <c r="AN274" s="63" t="s">
        <v>95</v>
      </c>
      <c r="AO274" s="63" t="s">
        <v>25</v>
      </c>
      <c r="AP274" s="4" t="s">
        <v>25</v>
      </c>
      <c r="AQ274" s="4" t="s">
        <v>13</v>
      </c>
      <c r="AR274" s="4" t="s">
        <v>19</v>
      </c>
      <c r="AS274" s="63" t="s">
        <v>87</v>
      </c>
    </row>
    <row r="275" spans="2:45" s="6" customFormat="1" ht="22.5" customHeight="1" x14ac:dyDescent="0.3">
      <c r="B275" s="72"/>
      <c r="C275" s="73"/>
      <c r="D275" s="73"/>
      <c r="E275" s="74" t="s">
        <v>0</v>
      </c>
      <c r="F275" s="104" t="s">
        <v>123</v>
      </c>
      <c r="G275" s="105"/>
      <c r="H275" s="105"/>
      <c r="I275" s="105"/>
      <c r="J275" s="73"/>
      <c r="K275" s="75" t="s">
        <v>0</v>
      </c>
      <c r="L275" s="76"/>
      <c r="N275" s="77"/>
      <c r="O275" s="73"/>
      <c r="P275" s="73"/>
      <c r="Q275" s="73"/>
      <c r="R275" s="73"/>
      <c r="S275" s="73"/>
      <c r="T275" s="73"/>
      <c r="U275" s="78"/>
      <c r="AN275" s="79" t="s">
        <v>95</v>
      </c>
      <c r="AO275" s="79" t="s">
        <v>25</v>
      </c>
      <c r="AP275" s="6" t="s">
        <v>5</v>
      </c>
      <c r="AQ275" s="6" t="s">
        <v>13</v>
      </c>
      <c r="AR275" s="6" t="s">
        <v>19</v>
      </c>
      <c r="AS275" s="79" t="s">
        <v>87</v>
      </c>
    </row>
    <row r="276" spans="2:45" s="4" customFormat="1" ht="22.5" customHeight="1" x14ac:dyDescent="0.3">
      <c r="B276" s="56"/>
      <c r="C276" s="57"/>
      <c r="D276" s="57"/>
      <c r="E276" s="58" t="s">
        <v>0</v>
      </c>
      <c r="F276" s="100" t="s">
        <v>204</v>
      </c>
      <c r="G276" s="101"/>
      <c r="H276" s="101"/>
      <c r="I276" s="101"/>
      <c r="J276" s="57"/>
      <c r="K276" s="59">
        <v>7.5</v>
      </c>
      <c r="L276" s="60"/>
      <c r="N276" s="61"/>
      <c r="O276" s="57"/>
      <c r="P276" s="57"/>
      <c r="Q276" s="57"/>
      <c r="R276" s="57"/>
      <c r="S276" s="57"/>
      <c r="T276" s="57"/>
      <c r="U276" s="62"/>
      <c r="AN276" s="63" t="s">
        <v>95</v>
      </c>
      <c r="AO276" s="63" t="s">
        <v>25</v>
      </c>
      <c r="AP276" s="4" t="s">
        <v>25</v>
      </c>
      <c r="AQ276" s="4" t="s">
        <v>13</v>
      </c>
      <c r="AR276" s="4" t="s">
        <v>19</v>
      </c>
      <c r="AS276" s="63" t="s">
        <v>87</v>
      </c>
    </row>
    <row r="277" spans="2:45" s="4" customFormat="1" ht="22.5" customHeight="1" x14ac:dyDescent="0.3">
      <c r="B277" s="56"/>
      <c r="C277" s="57"/>
      <c r="D277" s="57"/>
      <c r="E277" s="58" t="s">
        <v>0</v>
      </c>
      <c r="F277" s="100" t="s">
        <v>205</v>
      </c>
      <c r="G277" s="101"/>
      <c r="H277" s="101"/>
      <c r="I277" s="101"/>
      <c r="J277" s="57"/>
      <c r="K277" s="59">
        <v>2.7</v>
      </c>
      <c r="L277" s="60"/>
      <c r="N277" s="61"/>
      <c r="O277" s="57"/>
      <c r="P277" s="57"/>
      <c r="Q277" s="57"/>
      <c r="R277" s="57"/>
      <c r="S277" s="57"/>
      <c r="T277" s="57"/>
      <c r="U277" s="62"/>
      <c r="AN277" s="63" t="s">
        <v>95</v>
      </c>
      <c r="AO277" s="63" t="s">
        <v>25</v>
      </c>
      <c r="AP277" s="4" t="s">
        <v>25</v>
      </c>
      <c r="AQ277" s="4" t="s">
        <v>13</v>
      </c>
      <c r="AR277" s="4" t="s">
        <v>19</v>
      </c>
      <c r="AS277" s="63" t="s">
        <v>87</v>
      </c>
    </row>
    <row r="278" spans="2:45" s="4" customFormat="1" ht="22.5" customHeight="1" x14ac:dyDescent="0.3">
      <c r="B278" s="56"/>
      <c r="C278" s="57"/>
      <c r="D278" s="57"/>
      <c r="E278" s="58" t="s">
        <v>0</v>
      </c>
      <c r="F278" s="100" t="s">
        <v>0</v>
      </c>
      <c r="G278" s="101"/>
      <c r="H278" s="101"/>
      <c r="I278" s="101"/>
      <c r="J278" s="57"/>
      <c r="K278" s="59">
        <v>0</v>
      </c>
      <c r="L278" s="60"/>
      <c r="N278" s="61"/>
      <c r="O278" s="57"/>
      <c r="P278" s="57"/>
      <c r="Q278" s="57"/>
      <c r="R278" s="57"/>
      <c r="S278" s="57"/>
      <c r="T278" s="57"/>
      <c r="U278" s="62"/>
      <c r="AN278" s="63" t="s">
        <v>95</v>
      </c>
      <c r="AO278" s="63" t="s">
        <v>25</v>
      </c>
      <c r="AP278" s="4" t="s">
        <v>25</v>
      </c>
      <c r="AQ278" s="4" t="s">
        <v>13</v>
      </c>
      <c r="AR278" s="4" t="s">
        <v>19</v>
      </c>
      <c r="AS278" s="63" t="s">
        <v>87</v>
      </c>
    </row>
    <row r="279" spans="2:45" s="6" customFormat="1" ht="22.5" customHeight="1" x14ac:dyDescent="0.3">
      <c r="B279" s="72"/>
      <c r="C279" s="73"/>
      <c r="D279" s="73"/>
      <c r="E279" s="74" t="s">
        <v>0</v>
      </c>
      <c r="F279" s="104" t="s">
        <v>128</v>
      </c>
      <c r="G279" s="105"/>
      <c r="H279" s="105"/>
      <c r="I279" s="105"/>
      <c r="J279" s="73"/>
      <c r="K279" s="75" t="s">
        <v>0</v>
      </c>
      <c r="L279" s="76"/>
      <c r="N279" s="77"/>
      <c r="O279" s="73"/>
      <c r="P279" s="73"/>
      <c r="Q279" s="73"/>
      <c r="R279" s="73"/>
      <c r="S279" s="73"/>
      <c r="T279" s="73"/>
      <c r="U279" s="78"/>
      <c r="AN279" s="79" t="s">
        <v>95</v>
      </c>
      <c r="AO279" s="79" t="s">
        <v>25</v>
      </c>
      <c r="AP279" s="6" t="s">
        <v>5</v>
      </c>
      <c r="AQ279" s="6" t="s">
        <v>13</v>
      </c>
      <c r="AR279" s="6" t="s">
        <v>19</v>
      </c>
      <c r="AS279" s="79" t="s">
        <v>87</v>
      </c>
    </row>
    <row r="280" spans="2:45" s="4" customFormat="1" ht="22.5" customHeight="1" x14ac:dyDescent="0.3">
      <c r="B280" s="56"/>
      <c r="C280" s="57"/>
      <c r="D280" s="57"/>
      <c r="E280" s="58" t="s">
        <v>0</v>
      </c>
      <c r="F280" s="100" t="s">
        <v>206</v>
      </c>
      <c r="G280" s="101"/>
      <c r="H280" s="101"/>
      <c r="I280" s="101"/>
      <c r="J280" s="57"/>
      <c r="K280" s="59">
        <v>50.4</v>
      </c>
      <c r="L280" s="60"/>
      <c r="N280" s="61"/>
      <c r="O280" s="57"/>
      <c r="P280" s="57"/>
      <c r="Q280" s="57"/>
      <c r="R280" s="57"/>
      <c r="S280" s="57"/>
      <c r="T280" s="57"/>
      <c r="U280" s="62"/>
      <c r="AN280" s="63" t="s">
        <v>95</v>
      </c>
      <c r="AO280" s="63" t="s">
        <v>25</v>
      </c>
      <c r="AP280" s="4" t="s">
        <v>25</v>
      </c>
      <c r="AQ280" s="4" t="s">
        <v>13</v>
      </c>
      <c r="AR280" s="4" t="s">
        <v>19</v>
      </c>
      <c r="AS280" s="63" t="s">
        <v>87</v>
      </c>
    </row>
    <row r="281" spans="2:45" s="4" customFormat="1" ht="22.5" customHeight="1" x14ac:dyDescent="0.3">
      <c r="B281" s="56"/>
      <c r="C281" s="57"/>
      <c r="D281" s="57"/>
      <c r="E281" s="58" t="s">
        <v>0</v>
      </c>
      <c r="F281" s="100" t="s">
        <v>207</v>
      </c>
      <c r="G281" s="101"/>
      <c r="H281" s="101"/>
      <c r="I281" s="101"/>
      <c r="J281" s="57"/>
      <c r="K281" s="59">
        <v>28.8</v>
      </c>
      <c r="L281" s="60"/>
      <c r="N281" s="61"/>
      <c r="O281" s="57"/>
      <c r="P281" s="57"/>
      <c r="Q281" s="57"/>
      <c r="R281" s="57"/>
      <c r="S281" s="57"/>
      <c r="T281" s="57"/>
      <c r="U281" s="62"/>
      <c r="AN281" s="63" t="s">
        <v>95</v>
      </c>
      <c r="AO281" s="63" t="s">
        <v>25</v>
      </c>
      <c r="AP281" s="4" t="s">
        <v>25</v>
      </c>
      <c r="AQ281" s="4" t="s">
        <v>13</v>
      </c>
      <c r="AR281" s="4" t="s">
        <v>19</v>
      </c>
      <c r="AS281" s="63" t="s">
        <v>87</v>
      </c>
    </row>
    <row r="282" spans="2:45" s="4" customFormat="1" ht="22.5" customHeight="1" x14ac:dyDescent="0.3">
      <c r="B282" s="56"/>
      <c r="C282" s="57"/>
      <c r="D282" s="57"/>
      <c r="E282" s="58" t="s">
        <v>0</v>
      </c>
      <c r="F282" s="100" t="s">
        <v>208</v>
      </c>
      <c r="G282" s="101"/>
      <c r="H282" s="101"/>
      <c r="I282" s="101"/>
      <c r="J282" s="57"/>
      <c r="K282" s="59">
        <v>5.4</v>
      </c>
      <c r="L282" s="60"/>
      <c r="N282" s="61"/>
      <c r="O282" s="57"/>
      <c r="P282" s="57"/>
      <c r="Q282" s="57"/>
      <c r="R282" s="57"/>
      <c r="S282" s="57"/>
      <c r="T282" s="57"/>
      <c r="U282" s="62"/>
      <c r="AN282" s="63" t="s">
        <v>95</v>
      </c>
      <c r="AO282" s="63" t="s">
        <v>25</v>
      </c>
      <c r="AP282" s="4" t="s">
        <v>25</v>
      </c>
      <c r="AQ282" s="4" t="s">
        <v>13</v>
      </c>
      <c r="AR282" s="4" t="s">
        <v>19</v>
      </c>
      <c r="AS282" s="63" t="s">
        <v>87</v>
      </c>
    </row>
    <row r="283" spans="2:45" s="4" customFormat="1" ht="22.5" customHeight="1" x14ac:dyDescent="0.3">
      <c r="B283" s="56"/>
      <c r="C283" s="57"/>
      <c r="D283" s="57"/>
      <c r="E283" s="58" t="s">
        <v>0</v>
      </c>
      <c r="F283" s="100" t="s">
        <v>0</v>
      </c>
      <c r="G283" s="101"/>
      <c r="H283" s="101"/>
      <c r="I283" s="101"/>
      <c r="J283" s="57"/>
      <c r="K283" s="59">
        <v>0</v>
      </c>
      <c r="L283" s="60"/>
      <c r="N283" s="61"/>
      <c r="O283" s="57"/>
      <c r="P283" s="57"/>
      <c r="Q283" s="57"/>
      <c r="R283" s="57"/>
      <c r="S283" s="57"/>
      <c r="T283" s="57"/>
      <c r="U283" s="62"/>
      <c r="AN283" s="63" t="s">
        <v>95</v>
      </c>
      <c r="AO283" s="63" t="s">
        <v>25</v>
      </c>
      <c r="AP283" s="4" t="s">
        <v>25</v>
      </c>
      <c r="AQ283" s="4" t="s">
        <v>13</v>
      </c>
      <c r="AR283" s="4" t="s">
        <v>19</v>
      </c>
      <c r="AS283" s="63" t="s">
        <v>87</v>
      </c>
    </row>
    <row r="284" spans="2:45" s="6" customFormat="1" ht="22.5" customHeight="1" x14ac:dyDescent="0.3">
      <c r="B284" s="72"/>
      <c r="C284" s="73"/>
      <c r="D284" s="73"/>
      <c r="E284" s="74" t="s">
        <v>0</v>
      </c>
      <c r="F284" s="104" t="s">
        <v>126</v>
      </c>
      <c r="G284" s="105"/>
      <c r="H284" s="105"/>
      <c r="I284" s="105"/>
      <c r="J284" s="73"/>
      <c r="K284" s="75" t="s">
        <v>0</v>
      </c>
      <c r="L284" s="76"/>
      <c r="N284" s="77"/>
      <c r="O284" s="73"/>
      <c r="P284" s="73"/>
      <c r="Q284" s="73"/>
      <c r="R284" s="73"/>
      <c r="S284" s="73"/>
      <c r="T284" s="73"/>
      <c r="U284" s="78"/>
      <c r="AN284" s="79" t="s">
        <v>95</v>
      </c>
      <c r="AO284" s="79" t="s">
        <v>25</v>
      </c>
      <c r="AP284" s="6" t="s">
        <v>5</v>
      </c>
      <c r="AQ284" s="6" t="s">
        <v>13</v>
      </c>
      <c r="AR284" s="6" t="s">
        <v>19</v>
      </c>
      <c r="AS284" s="79" t="s">
        <v>87</v>
      </c>
    </row>
    <row r="285" spans="2:45" s="4" customFormat="1" ht="22.5" customHeight="1" x14ac:dyDescent="0.3">
      <c r="B285" s="56"/>
      <c r="C285" s="57"/>
      <c r="D285" s="57"/>
      <c r="E285" s="58" t="s">
        <v>0</v>
      </c>
      <c r="F285" s="100" t="s">
        <v>209</v>
      </c>
      <c r="G285" s="101"/>
      <c r="H285" s="101"/>
      <c r="I285" s="101"/>
      <c r="J285" s="57"/>
      <c r="K285" s="59">
        <v>39.6</v>
      </c>
      <c r="L285" s="60"/>
      <c r="N285" s="61"/>
      <c r="O285" s="57"/>
      <c r="P285" s="57"/>
      <c r="Q285" s="57"/>
      <c r="R285" s="57"/>
      <c r="S285" s="57"/>
      <c r="T285" s="57"/>
      <c r="U285" s="62"/>
      <c r="AN285" s="63" t="s">
        <v>95</v>
      </c>
      <c r="AO285" s="63" t="s">
        <v>25</v>
      </c>
      <c r="AP285" s="4" t="s">
        <v>25</v>
      </c>
      <c r="AQ285" s="4" t="s">
        <v>13</v>
      </c>
      <c r="AR285" s="4" t="s">
        <v>19</v>
      </c>
      <c r="AS285" s="63" t="s">
        <v>87</v>
      </c>
    </row>
    <row r="286" spans="2:45" s="4" customFormat="1" ht="22.5" customHeight="1" x14ac:dyDescent="0.3">
      <c r="B286" s="56"/>
      <c r="C286" s="57"/>
      <c r="D286" s="57"/>
      <c r="E286" s="58" t="s">
        <v>0</v>
      </c>
      <c r="F286" s="100" t="s">
        <v>210</v>
      </c>
      <c r="G286" s="101"/>
      <c r="H286" s="101"/>
      <c r="I286" s="101"/>
      <c r="J286" s="57"/>
      <c r="K286" s="59">
        <v>21.6</v>
      </c>
      <c r="L286" s="60"/>
      <c r="N286" s="61"/>
      <c r="O286" s="57"/>
      <c r="P286" s="57"/>
      <c r="Q286" s="57"/>
      <c r="R286" s="57"/>
      <c r="S286" s="57"/>
      <c r="T286" s="57"/>
      <c r="U286" s="62"/>
      <c r="AN286" s="63" t="s">
        <v>95</v>
      </c>
      <c r="AO286" s="63" t="s">
        <v>25</v>
      </c>
      <c r="AP286" s="4" t="s">
        <v>25</v>
      </c>
      <c r="AQ286" s="4" t="s">
        <v>13</v>
      </c>
      <c r="AR286" s="4" t="s">
        <v>19</v>
      </c>
      <c r="AS286" s="63" t="s">
        <v>87</v>
      </c>
    </row>
    <row r="287" spans="2:45" s="4" customFormat="1" ht="22.5" customHeight="1" x14ac:dyDescent="0.3">
      <c r="B287" s="56"/>
      <c r="C287" s="57"/>
      <c r="D287" s="57"/>
      <c r="E287" s="58" t="s">
        <v>0</v>
      </c>
      <c r="F287" s="100" t="s">
        <v>208</v>
      </c>
      <c r="G287" s="101"/>
      <c r="H287" s="101"/>
      <c r="I287" s="101"/>
      <c r="J287" s="57"/>
      <c r="K287" s="59">
        <v>5.4</v>
      </c>
      <c r="L287" s="60"/>
      <c r="N287" s="61"/>
      <c r="O287" s="57"/>
      <c r="P287" s="57"/>
      <c r="Q287" s="57"/>
      <c r="R287" s="57"/>
      <c r="S287" s="57"/>
      <c r="T287" s="57"/>
      <c r="U287" s="62"/>
      <c r="AN287" s="63" t="s">
        <v>95</v>
      </c>
      <c r="AO287" s="63" t="s">
        <v>25</v>
      </c>
      <c r="AP287" s="4" t="s">
        <v>25</v>
      </c>
      <c r="AQ287" s="4" t="s">
        <v>13</v>
      </c>
      <c r="AR287" s="4" t="s">
        <v>19</v>
      </c>
      <c r="AS287" s="63" t="s">
        <v>87</v>
      </c>
    </row>
    <row r="288" spans="2:45" s="4" customFormat="1" ht="22.5" customHeight="1" x14ac:dyDescent="0.3">
      <c r="B288" s="56"/>
      <c r="C288" s="57"/>
      <c r="D288" s="57"/>
      <c r="E288" s="58" t="s">
        <v>0</v>
      </c>
      <c r="F288" s="100" t="s">
        <v>211</v>
      </c>
      <c r="G288" s="101"/>
      <c r="H288" s="101"/>
      <c r="I288" s="101"/>
      <c r="J288" s="57"/>
      <c r="K288" s="59">
        <v>2.4</v>
      </c>
      <c r="L288" s="60"/>
      <c r="N288" s="61"/>
      <c r="O288" s="57"/>
      <c r="P288" s="57"/>
      <c r="Q288" s="57"/>
      <c r="R288" s="57"/>
      <c r="S288" s="57"/>
      <c r="T288" s="57"/>
      <c r="U288" s="62"/>
      <c r="AN288" s="63" t="s">
        <v>95</v>
      </c>
      <c r="AO288" s="63" t="s">
        <v>25</v>
      </c>
      <c r="AP288" s="4" t="s">
        <v>25</v>
      </c>
      <c r="AQ288" s="4" t="s">
        <v>13</v>
      </c>
      <c r="AR288" s="4" t="s">
        <v>19</v>
      </c>
      <c r="AS288" s="63" t="s">
        <v>87</v>
      </c>
    </row>
    <row r="289" spans="2:59" s="4" customFormat="1" ht="22.5" customHeight="1" x14ac:dyDescent="0.3">
      <c r="B289" s="56"/>
      <c r="C289" s="57"/>
      <c r="D289" s="57"/>
      <c r="E289" s="58" t="s">
        <v>0</v>
      </c>
      <c r="F289" s="100" t="s">
        <v>212</v>
      </c>
      <c r="G289" s="101"/>
      <c r="H289" s="101"/>
      <c r="I289" s="101"/>
      <c r="J289" s="57"/>
      <c r="K289" s="59">
        <v>5.98</v>
      </c>
      <c r="L289" s="60"/>
      <c r="N289" s="61"/>
      <c r="O289" s="57"/>
      <c r="P289" s="57"/>
      <c r="Q289" s="57"/>
      <c r="R289" s="57"/>
      <c r="S289" s="57"/>
      <c r="T289" s="57"/>
      <c r="U289" s="62"/>
      <c r="AN289" s="63" t="s">
        <v>95</v>
      </c>
      <c r="AO289" s="63" t="s">
        <v>25</v>
      </c>
      <c r="AP289" s="4" t="s">
        <v>25</v>
      </c>
      <c r="AQ289" s="4" t="s">
        <v>13</v>
      </c>
      <c r="AR289" s="4" t="s">
        <v>19</v>
      </c>
      <c r="AS289" s="63" t="s">
        <v>87</v>
      </c>
    </row>
    <row r="290" spans="2:59" s="4" customFormat="1" ht="22.5" customHeight="1" x14ac:dyDescent="0.3">
      <c r="B290" s="56"/>
      <c r="C290" s="57"/>
      <c r="D290" s="57"/>
      <c r="E290" s="58" t="s">
        <v>0</v>
      </c>
      <c r="F290" s="100" t="s">
        <v>213</v>
      </c>
      <c r="G290" s="101"/>
      <c r="H290" s="101"/>
      <c r="I290" s="101"/>
      <c r="J290" s="57"/>
      <c r="K290" s="59">
        <v>9.9499999999999993</v>
      </c>
      <c r="L290" s="60"/>
      <c r="N290" s="61"/>
      <c r="O290" s="57"/>
      <c r="P290" s="57"/>
      <c r="Q290" s="57"/>
      <c r="R290" s="57"/>
      <c r="S290" s="57"/>
      <c r="T290" s="57"/>
      <c r="U290" s="62"/>
      <c r="AN290" s="63" t="s">
        <v>95</v>
      </c>
      <c r="AO290" s="63" t="s">
        <v>25</v>
      </c>
      <c r="AP290" s="4" t="s">
        <v>25</v>
      </c>
      <c r="AQ290" s="4" t="s">
        <v>13</v>
      </c>
      <c r="AR290" s="4" t="s">
        <v>19</v>
      </c>
      <c r="AS290" s="63" t="s">
        <v>87</v>
      </c>
    </row>
    <row r="291" spans="2:59" s="4" customFormat="1" ht="22.5" customHeight="1" x14ac:dyDescent="0.3">
      <c r="B291" s="56"/>
      <c r="C291" s="57"/>
      <c r="D291" s="57"/>
      <c r="E291" s="58" t="s">
        <v>0</v>
      </c>
      <c r="F291" s="100" t="s">
        <v>214</v>
      </c>
      <c r="G291" s="101"/>
      <c r="H291" s="101"/>
      <c r="I291" s="101"/>
      <c r="J291" s="57"/>
      <c r="K291" s="59">
        <v>7.17</v>
      </c>
      <c r="L291" s="60"/>
      <c r="N291" s="61"/>
      <c r="O291" s="57"/>
      <c r="P291" s="57"/>
      <c r="Q291" s="57"/>
      <c r="R291" s="57"/>
      <c r="S291" s="57"/>
      <c r="T291" s="57"/>
      <c r="U291" s="62"/>
      <c r="AN291" s="63" t="s">
        <v>95</v>
      </c>
      <c r="AO291" s="63" t="s">
        <v>25</v>
      </c>
      <c r="AP291" s="4" t="s">
        <v>25</v>
      </c>
      <c r="AQ291" s="4" t="s">
        <v>13</v>
      </c>
      <c r="AR291" s="4" t="s">
        <v>19</v>
      </c>
      <c r="AS291" s="63" t="s">
        <v>87</v>
      </c>
    </row>
    <row r="292" spans="2:59" s="4" customFormat="1" ht="22.5" customHeight="1" x14ac:dyDescent="0.3">
      <c r="B292" s="56"/>
      <c r="C292" s="57"/>
      <c r="D292" s="57"/>
      <c r="E292" s="58" t="s">
        <v>0</v>
      </c>
      <c r="F292" s="100" t="s">
        <v>215</v>
      </c>
      <c r="G292" s="101"/>
      <c r="H292" s="101"/>
      <c r="I292" s="101"/>
      <c r="J292" s="57"/>
      <c r="K292" s="59">
        <v>0.7</v>
      </c>
      <c r="L292" s="60"/>
      <c r="N292" s="61"/>
      <c r="O292" s="57"/>
      <c r="P292" s="57"/>
      <c r="Q292" s="57"/>
      <c r="R292" s="57"/>
      <c r="S292" s="57"/>
      <c r="T292" s="57"/>
      <c r="U292" s="62"/>
      <c r="AN292" s="63" t="s">
        <v>95</v>
      </c>
      <c r="AO292" s="63" t="s">
        <v>25</v>
      </c>
      <c r="AP292" s="4" t="s">
        <v>25</v>
      </c>
      <c r="AQ292" s="4" t="s">
        <v>13</v>
      </c>
      <c r="AR292" s="4" t="s">
        <v>19</v>
      </c>
      <c r="AS292" s="63" t="s">
        <v>87</v>
      </c>
    </row>
    <row r="293" spans="2:59" s="4" customFormat="1" ht="22.5" customHeight="1" x14ac:dyDescent="0.3">
      <c r="B293" s="56"/>
      <c r="C293" s="57"/>
      <c r="D293" s="57"/>
      <c r="E293" s="58" t="s">
        <v>0</v>
      </c>
      <c r="F293" s="100" t="s">
        <v>216</v>
      </c>
      <c r="G293" s="101"/>
      <c r="H293" s="101"/>
      <c r="I293" s="101"/>
      <c r="J293" s="57"/>
      <c r="K293" s="59">
        <v>1.45</v>
      </c>
      <c r="L293" s="60"/>
      <c r="N293" s="61"/>
      <c r="O293" s="57"/>
      <c r="P293" s="57"/>
      <c r="Q293" s="57"/>
      <c r="R293" s="57"/>
      <c r="S293" s="57"/>
      <c r="T293" s="57"/>
      <c r="U293" s="62"/>
      <c r="AN293" s="63" t="s">
        <v>95</v>
      </c>
      <c r="AO293" s="63" t="s">
        <v>25</v>
      </c>
      <c r="AP293" s="4" t="s">
        <v>25</v>
      </c>
      <c r="AQ293" s="4" t="s">
        <v>13</v>
      </c>
      <c r="AR293" s="4" t="s">
        <v>19</v>
      </c>
      <c r="AS293" s="63" t="s">
        <v>87</v>
      </c>
    </row>
    <row r="294" spans="2:59" s="4" customFormat="1" ht="22.5" customHeight="1" x14ac:dyDescent="0.3">
      <c r="B294" s="56"/>
      <c r="C294" s="57"/>
      <c r="D294" s="57"/>
      <c r="E294" s="58" t="s">
        <v>0</v>
      </c>
      <c r="F294" s="100" t="s">
        <v>217</v>
      </c>
      <c r="G294" s="101"/>
      <c r="H294" s="101"/>
      <c r="I294" s="101"/>
      <c r="J294" s="57"/>
      <c r="K294" s="59">
        <v>1.6</v>
      </c>
      <c r="L294" s="60"/>
      <c r="N294" s="61"/>
      <c r="O294" s="57"/>
      <c r="P294" s="57"/>
      <c r="Q294" s="57"/>
      <c r="R294" s="57"/>
      <c r="S294" s="57"/>
      <c r="T294" s="57"/>
      <c r="U294" s="62"/>
      <c r="AN294" s="63" t="s">
        <v>95</v>
      </c>
      <c r="AO294" s="63" t="s">
        <v>25</v>
      </c>
      <c r="AP294" s="4" t="s">
        <v>25</v>
      </c>
      <c r="AQ294" s="4" t="s">
        <v>13</v>
      </c>
      <c r="AR294" s="4" t="s">
        <v>19</v>
      </c>
      <c r="AS294" s="63" t="s">
        <v>87</v>
      </c>
    </row>
    <row r="295" spans="2:59" s="4" customFormat="1" ht="22.5" customHeight="1" x14ac:dyDescent="0.3">
      <c r="B295" s="56"/>
      <c r="C295" s="57"/>
      <c r="D295" s="57"/>
      <c r="E295" s="58" t="s">
        <v>0</v>
      </c>
      <c r="F295" s="100" t="s">
        <v>0</v>
      </c>
      <c r="G295" s="101"/>
      <c r="H295" s="101"/>
      <c r="I295" s="101"/>
      <c r="J295" s="57"/>
      <c r="K295" s="59">
        <v>0</v>
      </c>
      <c r="L295" s="60"/>
      <c r="N295" s="61"/>
      <c r="O295" s="57"/>
      <c r="P295" s="57"/>
      <c r="Q295" s="57"/>
      <c r="R295" s="57"/>
      <c r="S295" s="57"/>
      <c r="T295" s="57"/>
      <c r="U295" s="62"/>
      <c r="AN295" s="63" t="s">
        <v>95</v>
      </c>
      <c r="AO295" s="63" t="s">
        <v>25</v>
      </c>
      <c r="AP295" s="4" t="s">
        <v>25</v>
      </c>
      <c r="AQ295" s="4" t="s">
        <v>13</v>
      </c>
      <c r="AR295" s="4" t="s">
        <v>19</v>
      </c>
      <c r="AS295" s="63" t="s">
        <v>87</v>
      </c>
    </row>
    <row r="296" spans="2:59" s="5" customFormat="1" ht="22.5" customHeight="1" x14ac:dyDescent="0.3">
      <c r="B296" s="64"/>
      <c r="C296" s="65"/>
      <c r="D296" s="65"/>
      <c r="E296" s="66" t="s">
        <v>0</v>
      </c>
      <c r="F296" s="102" t="s">
        <v>96</v>
      </c>
      <c r="G296" s="103"/>
      <c r="H296" s="103"/>
      <c r="I296" s="103"/>
      <c r="J296" s="65"/>
      <c r="K296" s="67">
        <v>427.65</v>
      </c>
      <c r="L296" s="68"/>
      <c r="N296" s="69"/>
      <c r="O296" s="65"/>
      <c r="P296" s="65"/>
      <c r="Q296" s="65"/>
      <c r="R296" s="65"/>
      <c r="S296" s="65"/>
      <c r="T296" s="65"/>
      <c r="U296" s="70"/>
      <c r="AN296" s="71" t="s">
        <v>95</v>
      </c>
      <c r="AO296" s="71" t="s">
        <v>25</v>
      </c>
      <c r="AP296" s="5" t="s">
        <v>92</v>
      </c>
      <c r="AQ296" s="5" t="s">
        <v>13</v>
      </c>
      <c r="AR296" s="5" t="s">
        <v>5</v>
      </c>
      <c r="AS296" s="71" t="s">
        <v>87</v>
      </c>
    </row>
    <row r="297" spans="2:59" s="1" customFormat="1" ht="31.5" customHeight="1" x14ac:dyDescent="0.3">
      <c r="B297" s="46"/>
      <c r="C297" s="47" t="s">
        <v>194</v>
      </c>
      <c r="D297" s="47" t="s">
        <v>88</v>
      </c>
      <c r="E297" s="48" t="s">
        <v>273</v>
      </c>
      <c r="F297" s="97" t="s">
        <v>274</v>
      </c>
      <c r="G297" s="97"/>
      <c r="H297" s="97"/>
      <c r="I297" s="97"/>
      <c r="J297" s="49" t="s">
        <v>91</v>
      </c>
      <c r="K297" s="50">
        <v>1344.5409999999999</v>
      </c>
      <c r="L297" s="51"/>
      <c r="N297" s="52" t="s">
        <v>0</v>
      </c>
      <c r="O297" s="14" t="s">
        <v>16</v>
      </c>
      <c r="P297" s="53">
        <v>1.06</v>
      </c>
      <c r="Q297" s="53">
        <f>P297*K297</f>
        <v>1425.2134599999999</v>
      </c>
      <c r="R297" s="53">
        <v>8.5000000000000006E-3</v>
      </c>
      <c r="S297" s="53">
        <f>R297*K297</f>
        <v>11.4285985</v>
      </c>
      <c r="T297" s="53">
        <v>0</v>
      </c>
      <c r="U297" s="54">
        <f>T297*K297</f>
        <v>0</v>
      </c>
      <c r="AL297" s="8" t="s">
        <v>92</v>
      </c>
      <c r="AN297" s="8" t="s">
        <v>88</v>
      </c>
      <c r="AO297" s="8" t="s">
        <v>25</v>
      </c>
      <c r="AS297" s="8" t="s">
        <v>87</v>
      </c>
      <c r="AY297" s="55" t="e">
        <f>IF(O297="základní",#REF!,0)</f>
        <v>#REF!</v>
      </c>
      <c r="AZ297" s="55">
        <f>IF(O297="snížená",#REF!,0)</f>
        <v>0</v>
      </c>
      <c r="BA297" s="55">
        <f>IF(O297="zákl. přenesená",#REF!,0)</f>
        <v>0</v>
      </c>
      <c r="BB297" s="55">
        <f>IF(O297="sníž. přenesená",#REF!,0)</f>
        <v>0</v>
      </c>
      <c r="BC297" s="55">
        <f>IF(O297="nulová",#REF!,0)</f>
        <v>0</v>
      </c>
      <c r="BD297" s="8" t="s">
        <v>5</v>
      </c>
      <c r="BE297" s="55" t="e">
        <f>ROUND(#REF!*K297,2)</f>
        <v>#REF!</v>
      </c>
      <c r="BF297" s="8" t="s">
        <v>92</v>
      </c>
      <c r="BG297" s="8" t="s">
        <v>275</v>
      </c>
    </row>
    <row r="298" spans="2:59" s="6" customFormat="1" ht="22.5" customHeight="1" x14ac:dyDescent="0.3">
      <c r="B298" s="72"/>
      <c r="C298" s="73"/>
      <c r="D298" s="73"/>
      <c r="E298" s="74" t="s">
        <v>0</v>
      </c>
      <c r="F298" s="106" t="s">
        <v>276</v>
      </c>
      <c r="G298" s="107"/>
      <c r="H298" s="107"/>
      <c r="I298" s="107"/>
      <c r="J298" s="73"/>
      <c r="K298" s="75" t="s">
        <v>0</v>
      </c>
      <c r="L298" s="76"/>
      <c r="N298" s="77"/>
      <c r="O298" s="73"/>
      <c r="P298" s="73"/>
      <c r="Q298" s="73"/>
      <c r="R298" s="73"/>
      <c r="S298" s="73"/>
      <c r="T298" s="73"/>
      <c r="U298" s="78"/>
      <c r="AN298" s="79" t="s">
        <v>95</v>
      </c>
      <c r="AO298" s="79" t="s">
        <v>25</v>
      </c>
      <c r="AP298" s="6" t="s">
        <v>5</v>
      </c>
      <c r="AQ298" s="6" t="s">
        <v>13</v>
      </c>
      <c r="AR298" s="6" t="s">
        <v>19</v>
      </c>
      <c r="AS298" s="79" t="s">
        <v>87</v>
      </c>
    </row>
    <row r="299" spans="2:59" s="6" customFormat="1" ht="22.5" customHeight="1" x14ac:dyDescent="0.3">
      <c r="B299" s="72"/>
      <c r="C299" s="73"/>
      <c r="D299" s="73"/>
      <c r="E299" s="74" t="s">
        <v>0</v>
      </c>
      <c r="F299" s="104" t="s">
        <v>126</v>
      </c>
      <c r="G299" s="105"/>
      <c r="H299" s="105"/>
      <c r="I299" s="105"/>
      <c r="J299" s="73"/>
      <c r="K299" s="75" t="s">
        <v>0</v>
      </c>
      <c r="L299" s="76"/>
      <c r="N299" s="77"/>
      <c r="O299" s="73"/>
      <c r="P299" s="73"/>
      <c r="Q299" s="73"/>
      <c r="R299" s="73"/>
      <c r="S299" s="73"/>
      <c r="T299" s="73"/>
      <c r="U299" s="78"/>
      <c r="AN299" s="79" t="s">
        <v>95</v>
      </c>
      <c r="AO299" s="79" t="s">
        <v>25</v>
      </c>
      <c r="AP299" s="6" t="s">
        <v>5</v>
      </c>
      <c r="AQ299" s="6" t="s">
        <v>13</v>
      </c>
      <c r="AR299" s="6" t="s">
        <v>19</v>
      </c>
      <c r="AS299" s="79" t="s">
        <v>87</v>
      </c>
    </row>
    <row r="300" spans="2:59" s="4" customFormat="1" ht="22.5" customHeight="1" x14ac:dyDescent="0.3">
      <c r="B300" s="56"/>
      <c r="C300" s="57"/>
      <c r="D300" s="57"/>
      <c r="E300" s="58" t="s">
        <v>0</v>
      </c>
      <c r="F300" s="100" t="s">
        <v>277</v>
      </c>
      <c r="G300" s="101"/>
      <c r="H300" s="101"/>
      <c r="I300" s="101"/>
      <c r="J300" s="57"/>
      <c r="K300" s="59">
        <v>186.78</v>
      </c>
      <c r="L300" s="60"/>
      <c r="N300" s="61"/>
      <c r="O300" s="57"/>
      <c r="P300" s="57"/>
      <c r="Q300" s="57"/>
      <c r="R300" s="57"/>
      <c r="S300" s="57"/>
      <c r="T300" s="57"/>
      <c r="U300" s="62"/>
      <c r="AN300" s="63" t="s">
        <v>95</v>
      </c>
      <c r="AO300" s="63" t="s">
        <v>25</v>
      </c>
      <c r="AP300" s="4" t="s">
        <v>25</v>
      </c>
      <c r="AQ300" s="4" t="s">
        <v>13</v>
      </c>
      <c r="AR300" s="4" t="s">
        <v>19</v>
      </c>
      <c r="AS300" s="63" t="s">
        <v>87</v>
      </c>
    </row>
    <row r="301" spans="2:59" s="4" customFormat="1" ht="22.5" customHeight="1" x14ac:dyDescent="0.3">
      <c r="B301" s="56"/>
      <c r="C301" s="57"/>
      <c r="D301" s="57"/>
      <c r="E301" s="58" t="s">
        <v>0</v>
      </c>
      <c r="F301" s="100" t="s">
        <v>278</v>
      </c>
      <c r="G301" s="101"/>
      <c r="H301" s="101"/>
      <c r="I301" s="101"/>
      <c r="J301" s="57"/>
      <c r="K301" s="59">
        <v>323.92899999999997</v>
      </c>
      <c r="L301" s="60"/>
      <c r="N301" s="61"/>
      <c r="O301" s="57"/>
      <c r="P301" s="57"/>
      <c r="Q301" s="57"/>
      <c r="R301" s="57"/>
      <c r="S301" s="57"/>
      <c r="T301" s="57"/>
      <c r="U301" s="62"/>
      <c r="AN301" s="63" t="s">
        <v>95</v>
      </c>
      <c r="AO301" s="63" t="s">
        <v>25</v>
      </c>
      <c r="AP301" s="4" t="s">
        <v>25</v>
      </c>
      <c r="AQ301" s="4" t="s">
        <v>13</v>
      </c>
      <c r="AR301" s="4" t="s">
        <v>19</v>
      </c>
      <c r="AS301" s="63" t="s">
        <v>87</v>
      </c>
    </row>
    <row r="302" spans="2:59" s="4" customFormat="1" ht="22.5" customHeight="1" x14ac:dyDescent="0.3">
      <c r="B302" s="56"/>
      <c r="C302" s="57"/>
      <c r="D302" s="57"/>
      <c r="E302" s="58" t="s">
        <v>0</v>
      </c>
      <c r="F302" s="100" t="s">
        <v>279</v>
      </c>
      <c r="G302" s="101"/>
      <c r="H302" s="101"/>
      <c r="I302" s="101"/>
      <c r="J302" s="57"/>
      <c r="K302" s="59">
        <v>30.58</v>
      </c>
      <c r="L302" s="60"/>
      <c r="N302" s="61"/>
      <c r="O302" s="57"/>
      <c r="P302" s="57"/>
      <c r="Q302" s="57"/>
      <c r="R302" s="57"/>
      <c r="S302" s="57"/>
      <c r="T302" s="57"/>
      <c r="U302" s="62"/>
      <c r="AN302" s="63" t="s">
        <v>95</v>
      </c>
      <c r="AO302" s="63" t="s">
        <v>25</v>
      </c>
      <c r="AP302" s="4" t="s">
        <v>25</v>
      </c>
      <c r="AQ302" s="4" t="s">
        <v>13</v>
      </c>
      <c r="AR302" s="4" t="s">
        <v>19</v>
      </c>
      <c r="AS302" s="63" t="s">
        <v>87</v>
      </c>
    </row>
    <row r="303" spans="2:59" s="4" customFormat="1" ht="22.5" customHeight="1" x14ac:dyDescent="0.3">
      <c r="B303" s="56"/>
      <c r="C303" s="57"/>
      <c r="D303" s="57"/>
      <c r="E303" s="58" t="s">
        <v>0</v>
      </c>
      <c r="F303" s="100" t="s">
        <v>280</v>
      </c>
      <c r="G303" s="101"/>
      <c r="H303" s="101"/>
      <c r="I303" s="101"/>
      <c r="J303" s="57"/>
      <c r="K303" s="59">
        <v>3.25</v>
      </c>
      <c r="L303" s="60"/>
      <c r="N303" s="61"/>
      <c r="O303" s="57"/>
      <c r="P303" s="57"/>
      <c r="Q303" s="57"/>
      <c r="R303" s="57"/>
      <c r="S303" s="57"/>
      <c r="T303" s="57"/>
      <c r="U303" s="62"/>
      <c r="AN303" s="63" t="s">
        <v>95</v>
      </c>
      <c r="AO303" s="63" t="s">
        <v>25</v>
      </c>
      <c r="AP303" s="4" t="s">
        <v>25</v>
      </c>
      <c r="AQ303" s="4" t="s">
        <v>13</v>
      </c>
      <c r="AR303" s="4" t="s">
        <v>19</v>
      </c>
      <c r="AS303" s="63" t="s">
        <v>87</v>
      </c>
    </row>
    <row r="304" spans="2:59" s="4" customFormat="1" ht="22.5" customHeight="1" x14ac:dyDescent="0.3">
      <c r="B304" s="56"/>
      <c r="C304" s="57"/>
      <c r="D304" s="57"/>
      <c r="E304" s="58" t="s">
        <v>0</v>
      </c>
      <c r="F304" s="100" t="s">
        <v>0</v>
      </c>
      <c r="G304" s="101"/>
      <c r="H304" s="101"/>
      <c r="I304" s="101"/>
      <c r="J304" s="57"/>
      <c r="K304" s="59">
        <v>0</v>
      </c>
      <c r="L304" s="60"/>
      <c r="N304" s="61"/>
      <c r="O304" s="57"/>
      <c r="P304" s="57"/>
      <c r="Q304" s="57"/>
      <c r="R304" s="57"/>
      <c r="S304" s="57"/>
      <c r="T304" s="57"/>
      <c r="U304" s="62"/>
      <c r="AN304" s="63" t="s">
        <v>95</v>
      </c>
      <c r="AO304" s="63" t="s">
        <v>25</v>
      </c>
      <c r="AP304" s="4" t="s">
        <v>25</v>
      </c>
      <c r="AQ304" s="4" t="s">
        <v>13</v>
      </c>
      <c r="AR304" s="4" t="s">
        <v>19</v>
      </c>
      <c r="AS304" s="63" t="s">
        <v>87</v>
      </c>
    </row>
    <row r="305" spans="2:45" s="6" customFormat="1" ht="22.5" customHeight="1" x14ac:dyDescent="0.3">
      <c r="B305" s="72"/>
      <c r="C305" s="73"/>
      <c r="D305" s="73"/>
      <c r="E305" s="74" t="s">
        <v>0</v>
      </c>
      <c r="F305" s="104" t="s">
        <v>281</v>
      </c>
      <c r="G305" s="105"/>
      <c r="H305" s="105"/>
      <c r="I305" s="105"/>
      <c r="J305" s="73"/>
      <c r="K305" s="75" t="s">
        <v>0</v>
      </c>
      <c r="L305" s="76"/>
      <c r="N305" s="77"/>
      <c r="O305" s="73"/>
      <c r="P305" s="73"/>
      <c r="Q305" s="73"/>
      <c r="R305" s="73"/>
      <c r="S305" s="73"/>
      <c r="T305" s="73"/>
      <c r="U305" s="78"/>
      <c r="AN305" s="79" t="s">
        <v>95</v>
      </c>
      <c r="AO305" s="79" t="s">
        <v>25</v>
      </c>
      <c r="AP305" s="6" t="s">
        <v>5</v>
      </c>
      <c r="AQ305" s="6" t="s">
        <v>13</v>
      </c>
      <c r="AR305" s="6" t="s">
        <v>19</v>
      </c>
      <c r="AS305" s="79" t="s">
        <v>87</v>
      </c>
    </row>
    <row r="306" spans="2:45" s="4" customFormat="1" ht="22.5" customHeight="1" x14ac:dyDescent="0.3">
      <c r="B306" s="56"/>
      <c r="C306" s="57"/>
      <c r="D306" s="57"/>
      <c r="E306" s="58" t="s">
        <v>0</v>
      </c>
      <c r="F306" s="100" t="s">
        <v>282</v>
      </c>
      <c r="G306" s="101"/>
      <c r="H306" s="101"/>
      <c r="I306" s="101"/>
      <c r="J306" s="57"/>
      <c r="K306" s="59">
        <v>-47.52</v>
      </c>
      <c r="L306" s="60"/>
      <c r="N306" s="61"/>
      <c r="O306" s="57"/>
      <c r="P306" s="57"/>
      <c r="Q306" s="57"/>
      <c r="R306" s="57"/>
      <c r="S306" s="57"/>
      <c r="T306" s="57"/>
      <c r="U306" s="62"/>
      <c r="AN306" s="63" t="s">
        <v>95</v>
      </c>
      <c r="AO306" s="63" t="s">
        <v>25</v>
      </c>
      <c r="AP306" s="4" t="s">
        <v>25</v>
      </c>
      <c r="AQ306" s="4" t="s">
        <v>13</v>
      </c>
      <c r="AR306" s="4" t="s">
        <v>19</v>
      </c>
      <c r="AS306" s="63" t="s">
        <v>87</v>
      </c>
    </row>
    <row r="307" spans="2:45" s="4" customFormat="1" ht="22.5" customHeight="1" x14ac:dyDescent="0.3">
      <c r="B307" s="56"/>
      <c r="C307" s="57"/>
      <c r="D307" s="57"/>
      <c r="E307" s="58" t="s">
        <v>0</v>
      </c>
      <c r="F307" s="100" t="s">
        <v>283</v>
      </c>
      <c r="G307" s="101"/>
      <c r="H307" s="101"/>
      <c r="I307" s="101"/>
      <c r="J307" s="57"/>
      <c r="K307" s="59">
        <v>-6.48</v>
      </c>
      <c r="L307" s="60"/>
      <c r="N307" s="61"/>
      <c r="O307" s="57"/>
      <c r="P307" s="57"/>
      <c r="Q307" s="57"/>
      <c r="R307" s="57"/>
      <c r="S307" s="57"/>
      <c r="T307" s="57"/>
      <c r="U307" s="62"/>
      <c r="AN307" s="63" t="s">
        <v>95</v>
      </c>
      <c r="AO307" s="63" t="s">
        <v>25</v>
      </c>
      <c r="AP307" s="4" t="s">
        <v>25</v>
      </c>
      <c r="AQ307" s="4" t="s">
        <v>13</v>
      </c>
      <c r="AR307" s="4" t="s">
        <v>19</v>
      </c>
      <c r="AS307" s="63" t="s">
        <v>87</v>
      </c>
    </row>
    <row r="308" spans="2:45" s="4" customFormat="1" ht="22.5" customHeight="1" x14ac:dyDescent="0.3">
      <c r="B308" s="56"/>
      <c r="C308" s="57"/>
      <c r="D308" s="57"/>
      <c r="E308" s="58" t="s">
        <v>0</v>
      </c>
      <c r="F308" s="100" t="s">
        <v>284</v>
      </c>
      <c r="G308" s="101"/>
      <c r="H308" s="101"/>
      <c r="I308" s="101"/>
      <c r="J308" s="57"/>
      <c r="K308" s="59">
        <v>-25.92</v>
      </c>
      <c r="L308" s="60"/>
      <c r="N308" s="61"/>
      <c r="O308" s="57"/>
      <c r="P308" s="57"/>
      <c r="Q308" s="57"/>
      <c r="R308" s="57"/>
      <c r="S308" s="57"/>
      <c r="T308" s="57"/>
      <c r="U308" s="62"/>
      <c r="AN308" s="63" t="s">
        <v>95</v>
      </c>
      <c r="AO308" s="63" t="s">
        <v>25</v>
      </c>
      <c r="AP308" s="4" t="s">
        <v>25</v>
      </c>
      <c r="AQ308" s="4" t="s">
        <v>13</v>
      </c>
      <c r="AR308" s="4" t="s">
        <v>19</v>
      </c>
      <c r="AS308" s="63" t="s">
        <v>87</v>
      </c>
    </row>
    <row r="309" spans="2:45" s="4" customFormat="1" ht="22.5" customHeight="1" x14ac:dyDescent="0.3">
      <c r="B309" s="56"/>
      <c r="C309" s="57"/>
      <c r="D309" s="57"/>
      <c r="E309" s="58" t="s">
        <v>0</v>
      </c>
      <c r="F309" s="100" t="s">
        <v>285</v>
      </c>
      <c r="G309" s="101"/>
      <c r="H309" s="101"/>
      <c r="I309" s="101"/>
      <c r="J309" s="57"/>
      <c r="K309" s="59">
        <v>-15.698</v>
      </c>
      <c r="L309" s="60"/>
      <c r="N309" s="61"/>
      <c r="O309" s="57"/>
      <c r="P309" s="57"/>
      <c r="Q309" s="57"/>
      <c r="R309" s="57"/>
      <c r="S309" s="57"/>
      <c r="T309" s="57"/>
      <c r="U309" s="62"/>
      <c r="AN309" s="63" t="s">
        <v>95</v>
      </c>
      <c r="AO309" s="63" t="s">
        <v>25</v>
      </c>
      <c r="AP309" s="4" t="s">
        <v>25</v>
      </c>
      <c r="AQ309" s="4" t="s">
        <v>13</v>
      </c>
      <c r="AR309" s="4" t="s">
        <v>19</v>
      </c>
      <c r="AS309" s="63" t="s">
        <v>87</v>
      </c>
    </row>
    <row r="310" spans="2:45" s="4" customFormat="1" ht="22.5" customHeight="1" x14ac:dyDescent="0.3">
      <c r="B310" s="56"/>
      <c r="C310" s="57"/>
      <c r="D310" s="57"/>
      <c r="E310" s="58" t="s">
        <v>0</v>
      </c>
      <c r="F310" s="100" t="s">
        <v>286</v>
      </c>
      <c r="G310" s="101"/>
      <c r="H310" s="101"/>
      <c r="I310" s="101"/>
      <c r="J310" s="57"/>
      <c r="K310" s="59">
        <v>-2.88</v>
      </c>
      <c r="L310" s="60"/>
      <c r="N310" s="61"/>
      <c r="O310" s="57"/>
      <c r="P310" s="57"/>
      <c r="Q310" s="57"/>
      <c r="R310" s="57"/>
      <c r="S310" s="57"/>
      <c r="T310" s="57"/>
      <c r="U310" s="62"/>
      <c r="AN310" s="63" t="s">
        <v>95</v>
      </c>
      <c r="AO310" s="63" t="s">
        <v>25</v>
      </c>
      <c r="AP310" s="4" t="s">
        <v>25</v>
      </c>
      <c r="AQ310" s="4" t="s">
        <v>13</v>
      </c>
      <c r="AR310" s="4" t="s">
        <v>19</v>
      </c>
      <c r="AS310" s="63" t="s">
        <v>87</v>
      </c>
    </row>
    <row r="311" spans="2:45" s="4" customFormat="1" ht="22.5" customHeight="1" x14ac:dyDescent="0.3">
      <c r="B311" s="56"/>
      <c r="C311" s="57"/>
      <c r="D311" s="57"/>
      <c r="E311" s="58" t="s">
        <v>0</v>
      </c>
      <c r="F311" s="100" t="s">
        <v>287</v>
      </c>
      <c r="G311" s="101"/>
      <c r="H311" s="101"/>
      <c r="I311" s="101"/>
      <c r="J311" s="57"/>
      <c r="K311" s="59">
        <v>-8.2460000000000004</v>
      </c>
      <c r="L311" s="60"/>
      <c r="N311" s="61"/>
      <c r="O311" s="57"/>
      <c r="P311" s="57"/>
      <c r="Q311" s="57"/>
      <c r="R311" s="57"/>
      <c r="S311" s="57"/>
      <c r="T311" s="57"/>
      <c r="U311" s="62"/>
      <c r="AN311" s="63" t="s">
        <v>95</v>
      </c>
      <c r="AO311" s="63" t="s">
        <v>25</v>
      </c>
      <c r="AP311" s="4" t="s">
        <v>25</v>
      </c>
      <c r="AQ311" s="4" t="s">
        <v>13</v>
      </c>
      <c r="AR311" s="4" t="s">
        <v>19</v>
      </c>
      <c r="AS311" s="63" t="s">
        <v>87</v>
      </c>
    </row>
    <row r="312" spans="2:45" s="4" customFormat="1" ht="22.5" customHeight="1" x14ac:dyDescent="0.3">
      <c r="B312" s="56"/>
      <c r="C312" s="57"/>
      <c r="D312" s="57"/>
      <c r="E312" s="58" t="s">
        <v>0</v>
      </c>
      <c r="F312" s="100" t="s">
        <v>288</v>
      </c>
      <c r="G312" s="101"/>
      <c r="H312" s="101"/>
      <c r="I312" s="101"/>
      <c r="J312" s="57"/>
      <c r="K312" s="59">
        <v>-19.899999999999999</v>
      </c>
      <c r="L312" s="60"/>
      <c r="N312" s="61"/>
      <c r="O312" s="57"/>
      <c r="P312" s="57"/>
      <c r="Q312" s="57"/>
      <c r="R312" s="57"/>
      <c r="S312" s="57"/>
      <c r="T312" s="57"/>
      <c r="U312" s="62"/>
      <c r="AN312" s="63" t="s">
        <v>95</v>
      </c>
      <c r="AO312" s="63" t="s">
        <v>25</v>
      </c>
      <c r="AP312" s="4" t="s">
        <v>25</v>
      </c>
      <c r="AQ312" s="4" t="s">
        <v>13</v>
      </c>
      <c r="AR312" s="4" t="s">
        <v>19</v>
      </c>
      <c r="AS312" s="63" t="s">
        <v>87</v>
      </c>
    </row>
    <row r="313" spans="2:45" s="4" customFormat="1" ht="22.5" customHeight="1" x14ac:dyDescent="0.3">
      <c r="B313" s="56"/>
      <c r="C313" s="57"/>
      <c r="D313" s="57"/>
      <c r="E313" s="58" t="s">
        <v>0</v>
      </c>
      <c r="F313" s="100" t="s">
        <v>289</v>
      </c>
      <c r="G313" s="101"/>
      <c r="H313" s="101"/>
      <c r="I313" s="101"/>
      <c r="J313" s="57"/>
      <c r="K313" s="59">
        <v>-3</v>
      </c>
      <c r="L313" s="60"/>
      <c r="N313" s="61"/>
      <c r="O313" s="57"/>
      <c r="P313" s="57"/>
      <c r="Q313" s="57"/>
      <c r="R313" s="57"/>
      <c r="S313" s="57"/>
      <c r="T313" s="57"/>
      <c r="U313" s="62"/>
      <c r="AN313" s="63" t="s">
        <v>95</v>
      </c>
      <c r="AO313" s="63" t="s">
        <v>25</v>
      </c>
      <c r="AP313" s="4" t="s">
        <v>25</v>
      </c>
      <c r="AQ313" s="4" t="s">
        <v>13</v>
      </c>
      <c r="AR313" s="4" t="s">
        <v>19</v>
      </c>
      <c r="AS313" s="63" t="s">
        <v>87</v>
      </c>
    </row>
    <row r="314" spans="2:45" s="4" customFormat="1" ht="22.5" customHeight="1" x14ac:dyDescent="0.3">
      <c r="B314" s="56"/>
      <c r="C314" s="57"/>
      <c r="D314" s="57"/>
      <c r="E314" s="58" t="s">
        <v>0</v>
      </c>
      <c r="F314" s="100" t="s">
        <v>290</v>
      </c>
      <c r="G314" s="101"/>
      <c r="H314" s="101"/>
      <c r="I314" s="101"/>
      <c r="J314" s="57"/>
      <c r="K314" s="59">
        <v>-0.84</v>
      </c>
      <c r="L314" s="60"/>
      <c r="N314" s="61"/>
      <c r="O314" s="57"/>
      <c r="P314" s="57"/>
      <c r="Q314" s="57"/>
      <c r="R314" s="57"/>
      <c r="S314" s="57"/>
      <c r="T314" s="57"/>
      <c r="U314" s="62"/>
      <c r="AN314" s="63" t="s">
        <v>95</v>
      </c>
      <c r="AO314" s="63" t="s">
        <v>25</v>
      </c>
      <c r="AP314" s="4" t="s">
        <v>25</v>
      </c>
      <c r="AQ314" s="4" t="s">
        <v>13</v>
      </c>
      <c r="AR314" s="4" t="s">
        <v>19</v>
      </c>
      <c r="AS314" s="63" t="s">
        <v>87</v>
      </c>
    </row>
    <row r="315" spans="2:45" s="4" customFormat="1" ht="22.5" customHeight="1" x14ac:dyDescent="0.3">
      <c r="B315" s="56"/>
      <c r="C315" s="57"/>
      <c r="D315" s="57"/>
      <c r="E315" s="58" t="s">
        <v>0</v>
      </c>
      <c r="F315" s="100" t="s">
        <v>291</v>
      </c>
      <c r="G315" s="101"/>
      <c r="H315" s="101"/>
      <c r="I315" s="101"/>
      <c r="J315" s="57"/>
      <c r="K315" s="59">
        <v>-3.5529999999999999</v>
      </c>
      <c r="L315" s="60"/>
      <c r="N315" s="61"/>
      <c r="O315" s="57"/>
      <c r="P315" s="57"/>
      <c r="Q315" s="57"/>
      <c r="R315" s="57"/>
      <c r="S315" s="57"/>
      <c r="T315" s="57"/>
      <c r="U315" s="62"/>
      <c r="AN315" s="63" t="s">
        <v>95</v>
      </c>
      <c r="AO315" s="63" t="s">
        <v>25</v>
      </c>
      <c r="AP315" s="4" t="s">
        <v>25</v>
      </c>
      <c r="AQ315" s="4" t="s">
        <v>13</v>
      </c>
      <c r="AR315" s="4" t="s">
        <v>19</v>
      </c>
      <c r="AS315" s="63" t="s">
        <v>87</v>
      </c>
    </row>
    <row r="316" spans="2:45" s="4" customFormat="1" ht="22.5" customHeight="1" x14ac:dyDescent="0.3">
      <c r="B316" s="56"/>
      <c r="C316" s="57"/>
      <c r="D316" s="57"/>
      <c r="E316" s="58" t="s">
        <v>0</v>
      </c>
      <c r="F316" s="100" t="s">
        <v>292</v>
      </c>
      <c r="G316" s="101"/>
      <c r="H316" s="101"/>
      <c r="I316" s="101"/>
      <c r="J316" s="57"/>
      <c r="K316" s="59">
        <v>-0.996</v>
      </c>
      <c r="L316" s="60"/>
      <c r="N316" s="61"/>
      <c r="O316" s="57"/>
      <c r="P316" s="57"/>
      <c r="Q316" s="57"/>
      <c r="R316" s="57"/>
      <c r="S316" s="57"/>
      <c r="T316" s="57"/>
      <c r="U316" s="62"/>
      <c r="AN316" s="63" t="s">
        <v>95</v>
      </c>
      <c r="AO316" s="63" t="s">
        <v>25</v>
      </c>
      <c r="AP316" s="4" t="s">
        <v>25</v>
      </c>
      <c r="AQ316" s="4" t="s">
        <v>13</v>
      </c>
      <c r="AR316" s="4" t="s">
        <v>19</v>
      </c>
      <c r="AS316" s="63" t="s">
        <v>87</v>
      </c>
    </row>
    <row r="317" spans="2:45" s="4" customFormat="1" ht="22.5" customHeight="1" x14ac:dyDescent="0.3">
      <c r="B317" s="56"/>
      <c r="C317" s="57"/>
      <c r="D317" s="57"/>
      <c r="E317" s="58" t="s">
        <v>0</v>
      </c>
      <c r="F317" s="100" t="s">
        <v>293</v>
      </c>
      <c r="G317" s="101"/>
      <c r="H317" s="101"/>
      <c r="I317" s="101"/>
      <c r="J317" s="57"/>
      <c r="K317" s="59">
        <v>-1.68</v>
      </c>
      <c r="L317" s="60"/>
      <c r="N317" s="61"/>
      <c r="O317" s="57"/>
      <c r="P317" s="57"/>
      <c r="Q317" s="57"/>
      <c r="R317" s="57"/>
      <c r="S317" s="57"/>
      <c r="T317" s="57"/>
      <c r="U317" s="62"/>
      <c r="AN317" s="63" t="s">
        <v>95</v>
      </c>
      <c r="AO317" s="63" t="s">
        <v>25</v>
      </c>
      <c r="AP317" s="4" t="s">
        <v>25</v>
      </c>
      <c r="AQ317" s="4" t="s">
        <v>13</v>
      </c>
      <c r="AR317" s="4" t="s">
        <v>19</v>
      </c>
      <c r="AS317" s="63" t="s">
        <v>87</v>
      </c>
    </row>
    <row r="318" spans="2:45" s="4" customFormat="1" ht="22.5" customHeight="1" x14ac:dyDescent="0.3">
      <c r="B318" s="56"/>
      <c r="C318" s="57"/>
      <c r="D318" s="57"/>
      <c r="E318" s="58" t="s">
        <v>0</v>
      </c>
      <c r="F318" s="100" t="s">
        <v>294</v>
      </c>
      <c r="G318" s="101"/>
      <c r="H318" s="101"/>
      <c r="I318" s="101"/>
      <c r="J318" s="57"/>
      <c r="K318" s="59">
        <v>-5.5229999999999997</v>
      </c>
      <c r="L318" s="60"/>
      <c r="N318" s="61"/>
      <c r="O318" s="57"/>
      <c r="P318" s="57"/>
      <c r="Q318" s="57"/>
      <c r="R318" s="57"/>
      <c r="S318" s="57"/>
      <c r="T318" s="57"/>
      <c r="U318" s="62"/>
      <c r="AN318" s="63" t="s">
        <v>95</v>
      </c>
      <c r="AO318" s="63" t="s">
        <v>25</v>
      </c>
      <c r="AP318" s="4" t="s">
        <v>25</v>
      </c>
      <c r="AQ318" s="4" t="s">
        <v>13</v>
      </c>
      <c r="AR318" s="4" t="s">
        <v>19</v>
      </c>
      <c r="AS318" s="63" t="s">
        <v>87</v>
      </c>
    </row>
    <row r="319" spans="2:45" s="4" customFormat="1" ht="22.5" customHeight="1" x14ac:dyDescent="0.3">
      <c r="B319" s="56"/>
      <c r="C319" s="57"/>
      <c r="D319" s="57"/>
      <c r="E319" s="58" t="s">
        <v>0</v>
      </c>
      <c r="F319" s="100" t="s">
        <v>0</v>
      </c>
      <c r="G319" s="101"/>
      <c r="H319" s="101"/>
      <c r="I319" s="101"/>
      <c r="J319" s="57"/>
      <c r="K319" s="59">
        <v>0</v>
      </c>
      <c r="L319" s="60"/>
      <c r="N319" s="61"/>
      <c r="O319" s="57"/>
      <c r="P319" s="57"/>
      <c r="Q319" s="57"/>
      <c r="R319" s="57"/>
      <c r="S319" s="57"/>
      <c r="T319" s="57"/>
      <c r="U319" s="62"/>
      <c r="AN319" s="63" t="s">
        <v>95</v>
      </c>
      <c r="AO319" s="63" t="s">
        <v>25</v>
      </c>
      <c r="AP319" s="4" t="s">
        <v>25</v>
      </c>
      <c r="AQ319" s="4" t="s">
        <v>13</v>
      </c>
      <c r="AR319" s="4" t="s">
        <v>19</v>
      </c>
      <c r="AS319" s="63" t="s">
        <v>87</v>
      </c>
    </row>
    <row r="320" spans="2:45" s="6" customFormat="1" ht="22.5" customHeight="1" x14ac:dyDescent="0.3">
      <c r="B320" s="72"/>
      <c r="C320" s="73"/>
      <c r="D320" s="73"/>
      <c r="E320" s="74" t="s">
        <v>0</v>
      </c>
      <c r="F320" s="104" t="s">
        <v>125</v>
      </c>
      <c r="G320" s="105"/>
      <c r="H320" s="105"/>
      <c r="I320" s="105"/>
      <c r="J320" s="73"/>
      <c r="K320" s="75" t="s">
        <v>0</v>
      </c>
      <c r="L320" s="76"/>
      <c r="N320" s="77"/>
      <c r="O320" s="73"/>
      <c r="P320" s="73"/>
      <c r="Q320" s="73"/>
      <c r="R320" s="73"/>
      <c r="S320" s="73"/>
      <c r="T320" s="73"/>
      <c r="U320" s="78"/>
      <c r="AN320" s="79" t="s">
        <v>95</v>
      </c>
      <c r="AO320" s="79" t="s">
        <v>25</v>
      </c>
      <c r="AP320" s="6" t="s">
        <v>5</v>
      </c>
      <c r="AQ320" s="6" t="s">
        <v>13</v>
      </c>
      <c r="AR320" s="6" t="s">
        <v>19</v>
      </c>
      <c r="AS320" s="79" t="s">
        <v>87</v>
      </c>
    </row>
    <row r="321" spans="2:45" s="4" customFormat="1" ht="22.5" customHeight="1" x14ac:dyDescent="0.3">
      <c r="B321" s="56"/>
      <c r="C321" s="57"/>
      <c r="D321" s="57"/>
      <c r="E321" s="58" t="s">
        <v>0</v>
      </c>
      <c r="F321" s="100" t="s">
        <v>295</v>
      </c>
      <c r="G321" s="101"/>
      <c r="H321" s="101"/>
      <c r="I321" s="101"/>
      <c r="J321" s="57"/>
      <c r="K321" s="59">
        <v>158.00399999999999</v>
      </c>
      <c r="L321" s="60"/>
      <c r="N321" s="61"/>
      <c r="O321" s="57"/>
      <c r="P321" s="57"/>
      <c r="Q321" s="57"/>
      <c r="R321" s="57"/>
      <c r="S321" s="57"/>
      <c r="T321" s="57"/>
      <c r="U321" s="62"/>
      <c r="AN321" s="63" t="s">
        <v>95</v>
      </c>
      <c r="AO321" s="63" t="s">
        <v>25</v>
      </c>
      <c r="AP321" s="4" t="s">
        <v>25</v>
      </c>
      <c r="AQ321" s="4" t="s">
        <v>13</v>
      </c>
      <c r="AR321" s="4" t="s">
        <v>19</v>
      </c>
      <c r="AS321" s="63" t="s">
        <v>87</v>
      </c>
    </row>
    <row r="322" spans="2:45" s="4" customFormat="1" ht="22.5" customHeight="1" x14ac:dyDescent="0.3">
      <c r="B322" s="56"/>
      <c r="C322" s="57"/>
      <c r="D322" s="57"/>
      <c r="E322" s="58" t="s">
        <v>0</v>
      </c>
      <c r="F322" s="100" t="s">
        <v>296</v>
      </c>
      <c r="G322" s="101"/>
      <c r="H322" s="101"/>
      <c r="I322" s="101"/>
      <c r="J322" s="57"/>
      <c r="K322" s="59">
        <v>88.83</v>
      </c>
      <c r="L322" s="60"/>
      <c r="N322" s="61"/>
      <c r="O322" s="57"/>
      <c r="P322" s="57"/>
      <c r="Q322" s="57"/>
      <c r="R322" s="57"/>
      <c r="S322" s="57"/>
      <c r="T322" s="57"/>
      <c r="U322" s="62"/>
      <c r="AN322" s="63" t="s">
        <v>95</v>
      </c>
      <c r="AO322" s="63" t="s">
        <v>25</v>
      </c>
      <c r="AP322" s="4" t="s">
        <v>25</v>
      </c>
      <c r="AQ322" s="4" t="s">
        <v>13</v>
      </c>
      <c r="AR322" s="4" t="s">
        <v>19</v>
      </c>
      <c r="AS322" s="63" t="s">
        <v>87</v>
      </c>
    </row>
    <row r="323" spans="2:45" s="4" customFormat="1" ht="22.5" customHeight="1" x14ac:dyDescent="0.3">
      <c r="B323" s="56"/>
      <c r="C323" s="57"/>
      <c r="D323" s="57"/>
      <c r="E323" s="58" t="s">
        <v>0</v>
      </c>
      <c r="F323" s="100" t="s">
        <v>0</v>
      </c>
      <c r="G323" s="101"/>
      <c r="H323" s="101"/>
      <c r="I323" s="101"/>
      <c r="J323" s="57"/>
      <c r="K323" s="59">
        <v>0</v>
      </c>
      <c r="L323" s="60"/>
      <c r="N323" s="61"/>
      <c r="O323" s="57"/>
      <c r="P323" s="57"/>
      <c r="Q323" s="57"/>
      <c r="R323" s="57"/>
      <c r="S323" s="57"/>
      <c r="T323" s="57"/>
      <c r="U323" s="62"/>
      <c r="AN323" s="63" t="s">
        <v>95</v>
      </c>
      <c r="AO323" s="63" t="s">
        <v>25</v>
      </c>
      <c r="AP323" s="4" t="s">
        <v>25</v>
      </c>
      <c r="AQ323" s="4" t="s">
        <v>13</v>
      </c>
      <c r="AR323" s="4" t="s">
        <v>19</v>
      </c>
      <c r="AS323" s="63" t="s">
        <v>87</v>
      </c>
    </row>
    <row r="324" spans="2:45" s="6" customFormat="1" ht="22.5" customHeight="1" x14ac:dyDescent="0.3">
      <c r="B324" s="72"/>
      <c r="C324" s="73"/>
      <c r="D324" s="73"/>
      <c r="E324" s="74" t="s">
        <v>0</v>
      </c>
      <c r="F324" s="104" t="s">
        <v>281</v>
      </c>
      <c r="G324" s="105"/>
      <c r="H324" s="105"/>
      <c r="I324" s="105"/>
      <c r="J324" s="73"/>
      <c r="K324" s="75" t="s">
        <v>0</v>
      </c>
      <c r="L324" s="76"/>
      <c r="N324" s="77"/>
      <c r="O324" s="73"/>
      <c r="P324" s="73"/>
      <c r="Q324" s="73"/>
      <c r="R324" s="73"/>
      <c r="S324" s="73"/>
      <c r="T324" s="73"/>
      <c r="U324" s="78"/>
      <c r="AN324" s="79" t="s">
        <v>95</v>
      </c>
      <c r="AO324" s="79" t="s">
        <v>25</v>
      </c>
      <c r="AP324" s="6" t="s">
        <v>5</v>
      </c>
      <c r="AQ324" s="6" t="s">
        <v>13</v>
      </c>
      <c r="AR324" s="6" t="s">
        <v>19</v>
      </c>
      <c r="AS324" s="79" t="s">
        <v>87</v>
      </c>
    </row>
    <row r="325" spans="2:45" s="4" customFormat="1" ht="22.5" customHeight="1" x14ac:dyDescent="0.3">
      <c r="B325" s="56"/>
      <c r="C325" s="57"/>
      <c r="D325" s="57"/>
      <c r="E325" s="58" t="s">
        <v>0</v>
      </c>
      <c r="F325" s="100" t="s">
        <v>297</v>
      </c>
      <c r="G325" s="101"/>
      <c r="H325" s="101"/>
      <c r="I325" s="101"/>
      <c r="J325" s="57"/>
      <c r="K325" s="59">
        <v>-12.38</v>
      </c>
      <c r="L325" s="60"/>
      <c r="N325" s="61"/>
      <c r="O325" s="57"/>
      <c r="P325" s="57"/>
      <c r="Q325" s="57"/>
      <c r="R325" s="57"/>
      <c r="S325" s="57"/>
      <c r="T325" s="57"/>
      <c r="U325" s="62"/>
      <c r="AN325" s="63" t="s">
        <v>95</v>
      </c>
      <c r="AO325" s="63" t="s">
        <v>25</v>
      </c>
      <c r="AP325" s="4" t="s">
        <v>25</v>
      </c>
      <c r="AQ325" s="4" t="s">
        <v>13</v>
      </c>
      <c r="AR325" s="4" t="s">
        <v>19</v>
      </c>
      <c r="AS325" s="63" t="s">
        <v>87</v>
      </c>
    </row>
    <row r="326" spans="2:45" s="4" customFormat="1" ht="22.5" customHeight="1" x14ac:dyDescent="0.3">
      <c r="B326" s="56"/>
      <c r="C326" s="57"/>
      <c r="D326" s="57"/>
      <c r="E326" s="58" t="s">
        <v>0</v>
      </c>
      <c r="F326" s="100" t="s">
        <v>0</v>
      </c>
      <c r="G326" s="101"/>
      <c r="H326" s="101"/>
      <c r="I326" s="101"/>
      <c r="J326" s="57"/>
      <c r="K326" s="59">
        <v>0</v>
      </c>
      <c r="L326" s="60"/>
      <c r="N326" s="61"/>
      <c r="O326" s="57"/>
      <c r="P326" s="57"/>
      <c r="Q326" s="57"/>
      <c r="R326" s="57"/>
      <c r="S326" s="57"/>
      <c r="T326" s="57"/>
      <c r="U326" s="62"/>
      <c r="AN326" s="63" t="s">
        <v>95</v>
      </c>
      <c r="AO326" s="63" t="s">
        <v>25</v>
      </c>
      <c r="AP326" s="4" t="s">
        <v>25</v>
      </c>
      <c r="AQ326" s="4" t="s">
        <v>13</v>
      </c>
      <c r="AR326" s="4" t="s">
        <v>19</v>
      </c>
      <c r="AS326" s="63" t="s">
        <v>87</v>
      </c>
    </row>
    <row r="327" spans="2:45" s="6" customFormat="1" ht="22.5" customHeight="1" x14ac:dyDescent="0.3">
      <c r="B327" s="72"/>
      <c r="C327" s="73"/>
      <c r="D327" s="73"/>
      <c r="E327" s="74" t="s">
        <v>0</v>
      </c>
      <c r="F327" s="104" t="s">
        <v>123</v>
      </c>
      <c r="G327" s="105"/>
      <c r="H327" s="105"/>
      <c r="I327" s="105"/>
      <c r="J327" s="73"/>
      <c r="K327" s="75" t="s">
        <v>0</v>
      </c>
      <c r="L327" s="76"/>
      <c r="N327" s="77"/>
      <c r="O327" s="73"/>
      <c r="P327" s="73"/>
      <c r="Q327" s="73"/>
      <c r="R327" s="73"/>
      <c r="S327" s="73"/>
      <c r="T327" s="73"/>
      <c r="U327" s="78"/>
      <c r="AN327" s="79" t="s">
        <v>95</v>
      </c>
      <c r="AO327" s="79" t="s">
        <v>25</v>
      </c>
      <c r="AP327" s="6" t="s">
        <v>5</v>
      </c>
      <c r="AQ327" s="6" t="s">
        <v>13</v>
      </c>
      <c r="AR327" s="6" t="s">
        <v>19</v>
      </c>
      <c r="AS327" s="79" t="s">
        <v>87</v>
      </c>
    </row>
    <row r="328" spans="2:45" s="4" customFormat="1" ht="22.5" customHeight="1" x14ac:dyDescent="0.3">
      <c r="B328" s="56"/>
      <c r="C328" s="57"/>
      <c r="D328" s="57"/>
      <c r="E328" s="58" t="s">
        <v>0</v>
      </c>
      <c r="F328" s="100" t="s">
        <v>298</v>
      </c>
      <c r="G328" s="101"/>
      <c r="H328" s="101"/>
      <c r="I328" s="101"/>
      <c r="J328" s="57"/>
      <c r="K328" s="59">
        <v>88.715000000000003</v>
      </c>
      <c r="L328" s="60"/>
      <c r="N328" s="61"/>
      <c r="O328" s="57"/>
      <c r="P328" s="57"/>
      <c r="Q328" s="57"/>
      <c r="R328" s="57"/>
      <c r="S328" s="57"/>
      <c r="T328" s="57"/>
      <c r="U328" s="62"/>
      <c r="AN328" s="63" t="s">
        <v>95</v>
      </c>
      <c r="AO328" s="63" t="s">
        <v>25</v>
      </c>
      <c r="AP328" s="4" t="s">
        <v>25</v>
      </c>
      <c r="AQ328" s="4" t="s">
        <v>13</v>
      </c>
      <c r="AR328" s="4" t="s">
        <v>19</v>
      </c>
      <c r="AS328" s="63" t="s">
        <v>87</v>
      </c>
    </row>
    <row r="329" spans="2:45" s="4" customFormat="1" ht="22.5" customHeight="1" x14ac:dyDescent="0.3">
      <c r="B329" s="56"/>
      <c r="C329" s="57"/>
      <c r="D329" s="57"/>
      <c r="E329" s="58" t="s">
        <v>0</v>
      </c>
      <c r="F329" s="100" t="s">
        <v>299</v>
      </c>
      <c r="G329" s="101"/>
      <c r="H329" s="101"/>
      <c r="I329" s="101"/>
      <c r="J329" s="57"/>
      <c r="K329" s="59">
        <v>218.86199999999999</v>
      </c>
      <c r="L329" s="60"/>
      <c r="N329" s="61"/>
      <c r="O329" s="57"/>
      <c r="P329" s="57"/>
      <c r="Q329" s="57"/>
      <c r="R329" s="57"/>
      <c r="S329" s="57"/>
      <c r="T329" s="57"/>
      <c r="U329" s="62"/>
      <c r="AN329" s="63" t="s">
        <v>95</v>
      </c>
      <c r="AO329" s="63" t="s">
        <v>25</v>
      </c>
      <c r="AP329" s="4" t="s">
        <v>25</v>
      </c>
      <c r="AQ329" s="4" t="s">
        <v>13</v>
      </c>
      <c r="AR329" s="4" t="s">
        <v>19</v>
      </c>
      <c r="AS329" s="63" t="s">
        <v>87</v>
      </c>
    </row>
    <row r="330" spans="2:45" s="4" customFormat="1" ht="22.5" customHeight="1" x14ac:dyDescent="0.3">
      <c r="B330" s="56"/>
      <c r="C330" s="57"/>
      <c r="D330" s="57"/>
      <c r="E330" s="58" t="s">
        <v>0</v>
      </c>
      <c r="F330" s="100" t="s">
        <v>0</v>
      </c>
      <c r="G330" s="101"/>
      <c r="H330" s="101"/>
      <c r="I330" s="101"/>
      <c r="J330" s="57"/>
      <c r="K330" s="59">
        <v>0</v>
      </c>
      <c r="L330" s="60"/>
      <c r="N330" s="61"/>
      <c r="O330" s="57"/>
      <c r="P330" s="57"/>
      <c r="Q330" s="57"/>
      <c r="R330" s="57"/>
      <c r="S330" s="57"/>
      <c r="T330" s="57"/>
      <c r="U330" s="62"/>
      <c r="AN330" s="63" t="s">
        <v>95</v>
      </c>
      <c r="AO330" s="63" t="s">
        <v>25</v>
      </c>
      <c r="AP330" s="4" t="s">
        <v>25</v>
      </c>
      <c r="AQ330" s="4" t="s">
        <v>13</v>
      </c>
      <c r="AR330" s="4" t="s">
        <v>19</v>
      </c>
      <c r="AS330" s="63" t="s">
        <v>87</v>
      </c>
    </row>
    <row r="331" spans="2:45" s="6" customFormat="1" ht="22.5" customHeight="1" x14ac:dyDescent="0.3">
      <c r="B331" s="72"/>
      <c r="C331" s="73"/>
      <c r="D331" s="73"/>
      <c r="E331" s="74" t="s">
        <v>0</v>
      </c>
      <c r="F331" s="104" t="s">
        <v>281</v>
      </c>
      <c r="G331" s="105"/>
      <c r="H331" s="105"/>
      <c r="I331" s="105"/>
      <c r="J331" s="73"/>
      <c r="K331" s="75" t="s">
        <v>0</v>
      </c>
      <c r="L331" s="76"/>
      <c r="N331" s="77"/>
      <c r="O331" s="73"/>
      <c r="P331" s="73"/>
      <c r="Q331" s="73"/>
      <c r="R331" s="73"/>
      <c r="S331" s="73"/>
      <c r="T331" s="73"/>
      <c r="U331" s="78"/>
      <c r="AN331" s="79" t="s">
        <v>95</v>
      </c>
      <c r="AO331" s="79" t="s">
        <v>25</v>
      </c>
      <c r="AP331" s="6" t="s">
        <v>5</v>
      </c>
      <c r="AQ331" s="6" t="s">
        <v>13</v>
      </c>
      <c r="AR331" s="6" t="s">
        <v>19</v>
      </c>
      <c r="AS331" s="79" t="s">
        <v>87</v>
      </c>
    </row>
    <row r="332" spans="2:45" s="4" customFormat="1" ht="22.5" customHeight="1" x14ac:dyDescent="0.3">
      <c r="B332" s="56"/>
      <c r="C332" s="57"/>
      <c r="D332" s="57"/>
      <c r="E332" s="58" t="s">
        <v>0</v>
      </c>
      <c r="F332" s="100" t="s">
        <v>300</v>
      </c>
      <c r="G332" s="101"/>
      <c r="H332" s="101"/>
      <c r="I332" s="101"/>
      <c r="J332" s="57"/>
      <c r="K332" s="59">
        <v>-20.934000000000001</v>
      </c>
      <c r="L332" s="60"/>
      <c r="N332" s="61"/>
      <c r="O332" s="57"/>
      <c r="P332" s="57"/>
      <c r="Q332" s="57"/>
      <c r="R332" s="57"/>
      <c r="S332" s="57"/>
      <c r="T332" s="57"/>
      <c r="U332" s="62"/>
      <c r="AN332" s="63" t="s">
        <v>95</v>
      </c>
      <c r="AO332" s="63" t="s">
        <v>25</v>
      </c>
      <c r="AP332" s="4" t="s">
        <v>25</v>
      </c>
      <c r="AQ332" s="4" t="s">
        <v>13</v>
      </c>
      <c r="AR332" s="4" t="s">
        <v>19</v>
      </c>
      <c r="AS332" s="63" t="s">
        <v>87</v>
      </c>
    </row>
    <row r="333" spans="2:45" s="4" customFormat="1" ht="22.5" customHeight="1" x14ac:dyDescent="0.3">
      <c r="B333" s="56"/>
      <c r="C333" s="57"/>
      <c r="D333" s="57"/>
      <c r="E333" s="58" t="s">
        <v>0</v>
      </c>
      <c r="F333" s="100" t="s">
        <v>0</v>
      </c>
      <c r="G333" s="101"/>
      <c r="H333" s="101"/>
      <c r="I333" s="101"/>
      <c r="J333" s="57"/>
      <c r="K333" s="59">
        <v>0</v>
      </c>
      <c r="L333" s="60"/>
      <c r="N333" s="61"/>
      <c r="O333" s="57"/>
      <c r="P333" s="57"/>
      <c r="Q333" s="57"/>
      <c r="R333" s="57"/>
      <c r="S333" s="57"/>
      <c r="T333" s="57"/>
      <c r="U333" s="62"/>
      <c r="AN333" s="63" t="s">
        <v>95</v>
      </c>
      <c r="AO333" s="63" t="s">
        <v>25</v>
      </c>
      <c r="AP333" s="4" t="s">
        <v>25</v>
      </c>
      <c r="AQ333" s="4" t="s">
        <v>13</v>
      </c>
      <c r="AR333" s="4" t="s">
        <v>19</v>
      </c>
      <c r="AS333" s="63" t="s">
        <v>87</v>
      </c>
    </row>
    <row r="334" spans="2:45" s="6" customFormat="1" ht="22.5" customHeight="1" x14ac:dyDescent="0.3">
      <c r="B334" s="72"/>
      <c r="C334" s="73"/>
      <c r="D334" s="73"/>
      <c r="E334" s="74" t="s">
        <v>0</v>
      </c>
      <c r="F334" s="104" t="s">
        <v>128</v>
      </c>
      <c r="G334" s="105"/>
      <c r="H334" s="105"/>
      <c r="I334" s="105"/>
      <c r="J334" s="73"/>
      <c r="K334" s="75" t="s">
        <v>0</v>
      </c>
      <c r="L334" s="76"/>
      <c r="N334" s="77"/>
      <c r="O334" s="73"/>
      <c r="P334" s="73"/>
      <c r="Q334" s="73"/>
      <c r="R334" s="73"/>
      <c r="S334" s="73"/>
      <c r="T334" s="73"/>
      <c r="U334" s="78"/>
      <c r="AN334" s="79" t="s">
        <v>95</v>
      </c>
      <c r="AO334" s="79" t="s">
        <v>25</v>
      </c>
      <c r="AP334" s="6" t="s">
        <v>5</v>
      </c>
      <c r="AQ334" s="6" t="s">
        <v>13</v>
      </c>
      <c r="AR334" s="6" t="s">
        <v>19</v>
      </c>
      <c r="AS334" s="79" t="s">
        <v>87</v>
      </c>
    </row>
    <row r="335" spans="2:45" s="4" customFormat="1" ht="22.5" customHeight="1" x14ac:dyDescent="0.3">
      <c r="B335" s="56"/>
      <c r="C335" s="57"/>
      <c r="D335" s="57"/>
      <c r="E335" s="58" t="s">
        <v>0</v>
      </c>
      <c r="F335" s="100" t="s">
        <v>301</v>
      </c>
      <c r="G335" s="101"/>
      <c r="H335" s="101"/>
      <c r="I335" s="101"/>
      <c r="J335" s="57"/>
      <c r="K335" s="59">
        <v>37.631999999999998</v>
      </c>
      <c r="L335" s="60"/>
      <c r="N335" s="61"/>
      <c r="O335" s="57"/>
      <c r="P335" s="57"/>
      <c r="Q335" s="57"/>
      <c r="R335" s="57"/>
      <c r="S335" s="57"/>
      <c r="T335" s="57"/>
      <c r="U335" s="62"/>
      <c r="AN335" s="63" t="s">
        <v>95</v>
      </c>
      <c r="AO335" s="63" t="s">
        <v>25</v>
      </c>
      <c r="AP335" s="4" t="s">
        <v>25</v>
      </c>
      <c r="AQ335" s="4" t="s">
        <v>13</v>
      </c>
      <c r="AR335" s="4" t="s">
        <v>19</v>
      </c>
      <c r="AS335" s="63" t="s">
        <v>87</v>
      </c>
    </row>
    <row r="336" spans="2:45" s="4" customFormat="1" ht="22.5" customHeight="1" x14ac:dyDescent="0.3">
      <c r="B336" s="56"/>
      <c r="C336" s="57"/>
      <c r="D336" s="57"/>
      <c r="E336" s="58" t="s">
        <v>0</v>
      </c>
      <c r="F336" s="100" t="s">
        <v>302</v>
      </c>
      <c r="G336" s="101"/>
      <c r="H336" s="101"/>
      <c r="I336" s="101"/>
      <c r="J336" s="57"/>
      <c r="K336" s="59">
        <v>476.41800000000001</v>
      </c>
      <c r="L336" s="60"/>
      <c r="N336" s="61"/>
      <c r="O336" s="57"/>
      <c r="P336" s="57"/>
      <c r="Q336" s="57"/>
      <c r="R336" s="57"/>
      <c r="S336" s="57"/>
      <c r="T336" s="57"/>
      <c r="U336" s="62"/>
      <c r="AN336" s="63" t="s">
        <v>95</v>
      </c>
      <c r="AO336" s="63" t="s">
        <v>25</v>
      </c>
      <c r="AP336" s="4" t="s">
        <v>25</v>
      </c>
      <c r="AQ336" s="4" t="s">
        <v>13</v>
      </c>
      <c r="AR336" s="4" t="s">
        <v>19</v>
      </c>
      <c r="AS336" s="63" t="s">
        <v>87</v>
      </c>
    </row>
    <row r="337" spans="2:45" s="4" customFormat="1" ht="22.5" customHeight="1" x14ac:dyDescent="0.3">
      <c r="B337" s="56"/>
      <c r="C337" s="57"/>
      <c r="D337" s="57"/>
      <c r="E337" s="58" t="s">
        <v>0</v>
      </c>
      <c r="F337" s="100" t="s">
        <v>303</v>
      </c>
      <c r="G337" s="101"/>
      <c r="H337" s="101"/>
      <c r="I337" s="101"/>
      <c r="J337" s="57"/>
      <c r="K337" s="59">
        <v>26.18</v>
      </c>
      <c r="L337" s="60"/>
      <c r="N337" s="61"/>
      <c r="O337" s="57"/>
      <c r="P337" s="57"/>
      <c r="Q337" s="57"/>
      <c r="R337" s="57"/>
      <c r="S337" s="57"/>
      <c r="T337" s="57"/>
      <c r="U337" s="62"/>
      <c r="AN337" s="63" t="s">
        <v>95</v>
      </c>
      <c r="AO337" s="63" t="s">
        <v>25</v>
      </c>
      <c r="AP337" s="4" t="s">
        <v>25</v>
      </c>
      <c r="AQ337" s="4" t="s">
        <v>13</v>
      </c>
      <c r="AR337" s="4" t="s">
        <v>19</v>
      </c>
      <c r="AS337" s="63" t="s">
        <v>87</v>
      </c>
    </row>
    <row r="338" spans="2:45" s="4" customFormat="1" ht="22.5" customHeight="1" x14ac:dyDescent="0.3">
      <c r="B338" s="56"/>
      <c r="C338" s="57"/>
      <c r="D338" s="57"/>
      <c r="E338" s="58" t="s">
        <v>0</v>
      </c>
      <c r="F338" s="100" t="s">
        <v>0</v>
      </c>
      <c r="G338" s="101"/>
      <c r="H338" s="101"/>
      <c r="I338" s="101"/>
      <c r="J338" s="57"/>
      <c r="K338" s="59">
        <v>0</v>
      </c>
      <c r="L338" s="60"/>
      <c r="N338" s="61"/>
      <c r="O338" s="57"/>
      <c r="P338" s="57"/>
      <c r="Q338" s="57"/>
      <c r="R338" s="57"/>
      <c r="S338" s="57"/>
      <c r="T338" s="57"/>
      <c r="U338" s="62"/>
      <c r="AN338" s="63" t="s">
        <v>95</v>
      </c>
      <c r="AO338" s="63" t="s">
        <v>25</v>
      </c>
      <c r="AP338" s="4" t="s">
        <v>25</v>
      </c>
      <c r="AQ338" s="4" t="s">
        <v>13</v>
      </c>
      <c r="AR338" s="4" t="s">
        <v>19</v>
      </c>
      <c r="AS338" s="63" t="s">
        <v>87</v>
      </c>
    </row>
    <row r="339" spans="2:45" s="6" customFormat="1" ht="22.5" customHeight="1" x14ac:dyDescent="0.3">
      <c r="B339" s="72"/>
      <c r="C339" s="73"/>
      <c r="D339" s="73"/>
      <c r="E339" s="74" t="s">
        <v>0</v>
      </c>
      <c r="F339" s="104" t="s">
        <v>281</v>
      </c>
      <c r="G339" s="105"/>
      <c r="H339" s="105"/>
      <c r="I339" s="105"/>
      <c r="J339" s="73"/>
      <c r="K339" s="75" t="s">
        <v>0</v>
      </c>
      <c r="L339" s="76"/>
      <c r="N339" s="77"/>
      <c r="O339" s="73"/>
      <c r="P339" s="73"/>
      <c r="Q339" s="73"/>
      <c r="R339" s="73"/>
      <c r="S339" s="73"/>
      <c r="T339" s="73"/>
      <c r="U339" s="78"/>
      <c r="AN339" s="79" t="s">
        <v>95</v>
      </c>
      <c r="AO339" s="79" t="s">
        <v>25</v>
      </c>
      <c r="AP339" s="6" t="s">
        <v>5</v>
      </c>
      <c r="AQ339" s="6" t="s">
        <v>13</v>
      </c>
      <c r="AR339" s="6" t="s">
        <v>19</v>
      </c>
      <c r="AS339" s="79" t="s">
        <v>87</v>
      </c>
    </row>
    <row r="340" spans="2:45" s="4" customFormat="1" ht="44.25" customHeight="1" x14ac:dyDescent="0.3">
      <c r="B340" s="56"/>
      <c r="C340" s="57"/>
      <c r="D340" s="57"/>
      <c r="E340" s="58" t="s">
        <v>0</v>
      </c>
      <c r="F340" s="100" t="s">
        <v>304</v>
      </c>
      <c r="G340" s="101"/>
      <c r="H340" s="101"/>
      <c r="I340" s="101"/>
      <c r="J340" s="57"/>
      <c r="K340" s="59">
        <v>-173.49</v>
      </c>
      <c r="L340" s="60"/>
      <c r="N340" s="61"/>
      <c r="O340" s="57"/>
      <c r="P340" s="57"/>
      <c r="Q340" s="57"/>
      <c r="R340" s="57"/>
      <c r="S340" s="57"/>
      <c r="T340" s="57"/>
      <c r="U340" s="62"/>
      <c r="AN340" s="63" t="s">
        <v>95</v>
      </c>
      <c r="AO340" s="63" t="s">
        <v>25</v>
      </c>
      <c r="AP340" s="4" t="s">
        <v>25</v>
      </c>
      <c r="AQ340" s="4" t="s">
        <v>13</v>
      </c>
      <c r="AR340" s="4" t="s">
        <v>19</v>
      </c>
      <c r="AS340" s="63" t="s">
        <v>87</v>
      </c>
    </row>
    <row r="341" spans="2:45" s="4" customFormat="1" ht="22.5" customHeight="1" x14ac:dyDescent="0.3">
      <c r="B341" s="56"/>
      <c r="C341" s="57"/>
      <c r="D341" s="57"/>
      <c r="E341" s="58" t="s">
        <v>0</v>
      </c>
      <c r="F341" s="100" t="s">
        <v>0</v>
      </c>
      <c r="G341" s="101"/>
      <c r="H341" s="101"/>
      <c r="I341" s="101"/>
      <c r="J341" s="57"/>
      <c r="K341" s="59">
        <v>0</v>
      </c>
      <c r="L341" s="60"/>
      <c r="N341" s="61"/>
      <c r="O341" s="57"/>
      <c r="P341" s="57"/>
      <c r="Q341" s="57"/>
      <c r="R341" s="57"/>
      <c r="S341" s="57"/>
      <c r="T341" s="57"/>
      <c r="U341" s="62"/>
      <c r="AN341" s="63" t="s">
        <v>95</v>
      </c>
      <c r="AO341" s="63" t="s">
        <v>25</v>
      </c>
      <c r="AP341" s="4" t="s">
        <v>25</v>
      </c>
      <c r="AQ341" s="4" t="s">
        <v>13</v>
      </c>
      <c r="AR341" s="4" t="s">
        <v>19</v>
      </c>
      <c r="AS341" s="63" t="s">
        <v>87</v>
      </c>
    </row>
    <row r="342" spans="2:45" s="4" customFormat="1" ht="22.5" customHeight="1" x14ac:dyDescent="0.3">
      <c r="B342" s="56"/>
      <c r="C342" s="57"/>
      <c r="D342" s="57"/>
      <c r="E342" s="58" t="s">
        <v>0</v>
      </c>
      <c r="F342" s="100" t="s">
        <v>0</v>
      </c>
      <c r="G342" s="101"/>
      <c r="H342" s="101"/>
      <c r="I342" s="101"/>
      <c r="J342" s="57"/>
      <c r="K342" s="59">
        <v>0</v>
      </c>
      <c r="L342" s="60"/>
      <c r="N342" s="61"/>
      <c r="O342" s="57"/>
      <c r="P342" s="57"/>
      <c r="Q342" s="57"/>
      <c r="R342" s="57"/>
      <c r="S342" s="57"/>
      <c r="T342" s="57"/>
      <c r="U342" s="62"/>
      <c r="AN342" s="63" t="s">
        <v>95</v>
      </c>
      <c r="AO342" s="63" t="s">
        <v>25</v>
      </c>
      <c r="AP342" s="4" t="s">
        <v>25</v>
      </c>
      <c r="AQ342" s="4" t="s">
        <v>13</v>
      </c>
      <c r="AR342" s="4" t="s">
        <v>19</v>
      </c>
      <c r="AS342" s="63" t="s">
        <v>87</v>
      </c>
    </row>
    <row r="343" spans="2:45" s="7" customFormat="1" ht="22.5" customHeight="1" x14ac:dyDescent="0.3">
      <c r="B343" s="80"/>
      <c r="C343" s="81"/>
      <c r="D343" s="81"/>
      <c r="E343" s="82" t="s">
        <v>32</v>
      </c>
      <c r="F343" s="109" t="s">
        <v>136</v>
      </c>
      <c r="G343" s="110"/>
      <c r="H343" s="110"/>
      <c r="I343" s="110"/>
      <c r="J343" s="81"/>
      <c r="K343" s="83">
        <v>1290.1400000000001</v>
      </c>
      <c r="L343" s="84"/>
      <c r="N343" s="85"/>
      <c r="O343" s="81"/>
      <c r="P343" s="81"/>
      <c r="Q343" s="81"/>
      <c r="R343" s="81"/>
      <c r="S343" s="81"/>
      <c r="T343" s="81"/>
      <c r="U343" s="86"/>
      <c r="AN343" s="87" t="s">
        <v>95</v>
      </c>
      <c r="AO343" s="87" t="s">
        <v>25</v>
      </c>
      <c r="AP343" s="7" t="s">
        <v>103</v>
      </c>
      <c r="AQ343" s="7" t="s">
        <v>13</v>
      </c>
      <c r="AR343" s="7" t="s">
        <v>19</v>
      </c>
      <c r="AS343" s="87" t="s">
        <v>87</v>
      </c>
    </row>
    <row r="344" spans="2:45" s="4" customFormat="1" ht="22.5" customHeight="1" x14ac:dyDescent="0.3">
      <c r="B344" s="56"/>
      <c r="C344" s="57"/>
      <c r="D344" s="57"/>
      <c r="E344" s="58" t="s">
        <v>0</v>
      </c>
      <c r="F344" s="100" t="s">
        <v>0</v>
      </c>
      <c r="G344" s="101"/>
      <c r="H344" s="101"/>
      <c r="I344" s="101"/>
      <c r="J344" s="57"/>
      <c r="K344" s="59">
        <v>0</v>
      </c>
      <c r="L344" s="60"/>
      <c r="N344" s="61"/>
      <c r="O344" s="57"/>
      <c r="P344" s="57"/>
      <c r="Q344" s="57"/>
      <c r="R344" s="57"/>
      <c r="S344" s="57"/>
      <c r="T344" s="57"/>
      <c r="U344" s="62"/>
      <c r="AN344" s="63" t="s">
        <v>95</v>
      </c>
      <c r="AO344" s="63" t="s">
        <v>25</v>
      </c>
      <c r="AP344" s="4" t="s">
        <v>25</v>
      </c>
      <c r="AQ344" s="4" t="s">
        <v>13</v>
      </c>
      <c r="AR344" s="4" t="s">
        <v>19</v>
      </c>
      <c r="AS344" s="63" t="s">
        <v>87</v>
      </c>
    </row>
    <row r="345" spans="2:45" s="4" customFormat="1" ht="22.5" customHeight="1" x14ac:dyDescent="0.3">
      <c r="B345" s="56"/>
      <c r="C345" s="57"/>
      <c r="D345" s="57"/>
      <c r="E345" s="58" t="s">
        <v>0</v>
      </c>
      <c r="F345" s="100" t="s">
        <v>0</v>
      </c>
      <c r="G345" s="101"/>
      <c r="H345" s="101"/>
      <c r="I345" s="101"/>
      <c r="J345" s="57"/>
      <c r="K345" s="59">
        <v>0</v>
      </c>
      <c r="L345" s="60"/>
      <c r="N345" s="61"/>
      <c r="O345" s="57"/>
      <c r="P345" s="57"/>
      <c r="Q345" s="57"/>
      <c r="R345" s="57"/>
      <c r="S345" s="57"/>
      <c r="T345" s="57"/>
      <c r="U345" s="62"/>
      <c r="AN345" s="63" t="s">
        <v>95</v>
      </c>
      <c r="AO345" s="63" t="s">
        <v>25</v>
      </c>
      <c r="AP345" s="4" t="s">
        <v>25</v>
      </c>
      <c r="AQ345" s="4" t="s">
        <v>13</v>
      </c>
      <c r="AR345" s="4" t="s">
        <v>19</v>
      </c>
      <c r="AS345" s="63" t="s">
        <v>87</v>
      </c>
    </row>
    <row r="346" spans="2:45" s="6" customFormat="1" ht="22.5" customHeight="1" x14ac:dyDescent="0.3">
      <c r="B346" s="72"/>
      <c r="C346" s="73"/>
      <c r="D346" s="73"/>
      <c r="E346" s="74" t="s">
        <v>0</v>
      </c>
      <c r="F346" s="104" t="s">
        <v>305</v>
      </c>
      <c r="G346" s="105"/>
      <c r="H346" s="105"/>
      <c r="I346" s="105"/>
      <c r="J346" s="73"/>
      <c r="K346" s="75" t="s">
        <v>0</v>
      </c>
      <c r="L346" s="76"/>
      <c r="N346" s="77"/>
      <c r="O346" s="73"/>
      <c r="P346" s="73"/>
      <c r="Q346" s="73"/>
      <c r="R346" s="73"/>
      <c r="S346" s="73"/>
      <c r="T346" s="73"/>
      <c r="U346" s="78"/>
      <c r="AN346" s="79" t="s">
        <v>95</v>
      </c>
      <c r="AO346" s="79" t="s">
        <v>25</v>
      </c>
      <c r="AP346" s="6" t="s">
        <v>5</v>
      </c>
      <c r="AQ346" s="6" t="s">
        <v>13</v>
      </c>
      <c r="AR346" s="6" t="s">
        <v>19</v>
      </c>
      <c r="AS346" s="79" t="s">
        <v>87</v>
      </c>
    </row>
    <row r="347" spans="2:45" s="4" customFormat="1" ht="22.5" customHeight="1" x14ac:dyDescent="0.3">
      <c r="B347" s="56"/>
      <c r="C347" s="57"/>
      <c r="D347" s="57"/>
      <c r="E347" s="58" t="s">
        <v>0</v>
      </c>
      <c r="F347" s="100" t="s">
        <v>306</v>
      </c>
      <c r="G347" s="101"/>
      <c r="H347" s="101"/>
      <c r="I347" s="101"/>
      <c r="J347" s="57"/>
      <c r="K347" s="59">
        <v>1.44</v>
      </c>
      <c r="L347" s="60"/>
      <c r="N347" s="61"/>
      <c r="O347" s="57"/>
      <c r="P347" s="57"/>
      <c r="Q347" s="57"/>
      <c r="R347" s="57"/>
      <c r="S347" s="57"/>
      <c r="T347" s="57"/>
      <c r="U347" s="62"/>
      <c r="AN347" s="63" t="s">
        <v>95</v>
      </c>
      <c r="AO347" s="63" t="s">
        <v>25</v>
      </c>
      <c r="AP347" s="4" t="s">
        <v>25</v>
      </c>
      <c r="AQ347" s="4" t="s">
        <v>13</v>
      </c>
      <c r="AR347" s="4" t="s">
        <v>19</v>
      </c>
      <c r="AS347" s="63" t="s">
        <v>87</v>
      </c>
    </row>
    <row r="348" spans="2:45" s="4" customFormat="1" ht="22.5" customHeight="1" x14ac:dyDescent="0.3">
      <c r="B348" s="56"/>
      <c r="C348" s="57"/>
      <c r="D348" s="57"/>
      <c r="E348" s="58" t="s">
        <v>0</v>
      </c>
      <c r="F348" s="100" t="s">
        <v>307</v>
      </c>
      <c r="G348" s="101"/>
      <c r="H348" s="101"/>
      <c r="I348" s="101"/>
      <c r="J348" s="57"/>
      <c r="K348" s="59">
        <v>10.08</v>
      </c>
      <c r="L348" s="60"/>
      <c r="N348" s="61"/>
      <c r="O348" s="57"/>
      <c r="P348" s="57"/>
      <c r="Q348" s="57"/>
      <c r="R348" s="57"/>
      <c r="S348" s="57"/>
      <c r="T348" s="57"/>
      <c r="U348" s="62"/>
      <c r="AN348" s="63" t="s">
        <v>95</v>
      </c>
      <c r="AO348" s="63" t="s">
        <v>25</v>
      </c>
      <c r="AP348" s="4" t="s">
        <v>25</v>
      </c>
      <c r="AQ348" s="4" t="s">
        <v>13</v>
      </c>
      <c r="AR348" s="4" t="s">
        <v>19</v>
      </c>
      <c r="AS348" s="63" t="s">
        <v>87</v>
      </c>
    </row>
    <row r="349" spans="2:45" s="4" customFormat="1" ht="22.5" customHeight="1" x14ac:dyDescent="0.3">
      <c r="B349" s="56"/>
      <c r="C349" s="57"/>
      <c r="D349" s="57"/>
      <c r="E349" s="58" t="s">
        <v>0</v>
      </c>
      <c r="F349" s="100" t="s">
        <v>308</v>
      </c>
      <c r="G349" s="101"/>
      <c r="H349" s="101"/>
      <c r="I349" s="101"/>
      <c r="J349" s="57"/>
      <c r="K349" s="59">
        <v>3.84</v>
      </c>
      <c r="L349" s="60"/>
      <c r="N349" s="61"/>
      <c r="O349" s="57"/>
      <c r="P349" s="57"/>
      <c r="Q349" s="57"/>
      <c r="R349" s="57"/>
      <c r="S349" s="57"/>
      <c r="T349" s="57"/>
      <c r="U349" s="62"/>
      <c r="AN349" s="63" t="s">
        <v>95</v>
      </c>
      <c r="AO349" s="63" t="s">
        <v>25</v>
      </c>
      <c r="AP349" s="4" t="s">
        <v>25</v>
      </c>
      <c r="AQ349" s="4" t="s">
        <v>13</v>
      </c>
      <c r="AR349" s="4" t="s">
        <v>19</v>
      </c>
      <c r="AS349" s="63" t="s">
        <v>87</v>
      </c>
    </row>
    <row r="350" spans="2:45" s="4" customFormat="1" ht="22.5" customHeight="1" x14ac:dyDescent="0.3">
      <c r="B350" s="56"/>
      <c r="C350" s="57"/>
      <c r="D350" s="57"/>
      <c r="E350" s="58" t="s">
        <v>0</v>
      </c>
      <c r="F350" s="100" t="s">
        <v>309</v>
      </c>
      <c r="G350" s="101"/>
      <c r="H350" s="101"/>
      <c r="I350" s="101"/>
      <c r="J350" s="57"/>
      <c r="K350" s="59">
        <v>7.2240000000000002</v>
      </c>
      <c r="L350" s="60"/>
      <c r="N350" s="61"/>
      <c r="O350" s="57"/>
      <c r="P350" s="57"/>
      <c r="Q350" s="57"/>
      <c r="R350" s="57"/>
      <c r="S350" s="57"/>
      <c r="T350" s="57"/>
      <c r="U350" s="62"/>
      <c r="AN350" s="63" t="s">
        <v>95</v>
      </c>
      <c r="AO350" s="63" t="s">
        <v>25</v>
      </c>
      <c r="AP350" s="4" t="s">
        <v>25</v>
      </c>
      <c r="AQ350" s="4" t="s">
        <v>13</v>
      </c>
      <c r="AR350" s="4" t="s">
        <v>19</v>
      </c>
      <c r="AS350" s="63" t="s">
        <v>87</v>
      </c>
    </row>
    <row r="351" spans="2:45" s="4" customFormat="1" ht="22.5" customHeight="1" x14ac:dyDescent="0.3">
      <c r="B351" s="56"/>
      <c r="C351" s="57"/>
      <c r="D351" s="57"/>
      <c r="E351" s="58" t="s">
        <v>0</v>
      </c>
      <c r="F351" s="100" t="s">
        <v>0</v>
      </c>
      <c r="G351" s="101"/>
      <c r="H351" s="101"/>
      <c r="I351" s="101"/>
      <c r="J351" s="57"/>
      <c r="K351" s="59">
        <v>0</v>
      </c>
      <c r="L351" s="60"/>
      <c r="N351" s="61"/>
      <c r="O351" s="57"/>
      <c r="P351" s="57"/>
      <c r="Q351" s="57"/>
      <c r="R351" s="57"/>
      <c r="S351" s="57"/>
      <c r="T351" s="57"/>
      <c r="U351" s="62"/>
      <c r="AN351" s="63" t="s">
        <v>95</v>
      </c>
      <c r="AO351" s="63" t="s">
        <v>25</v>
      </c>
      <c r="AP351" s="4" t="s">
        <v>25</v>
      </c>
      <c r="AQ351" s="4" t="s">
        <v>13</v>
      </c>
      <c r="AR351" s="4" t="s">
        <v>19</v>
      </c>
      <c r="AS351" s="63" t="s">
        <v>87</v>
      </c>
    </row>
    <row r="352" spans="2:45" s="4" customFormat="1" ht="22.5" customHeight="1" x14ac:dyDescent="0.3">
      <c r="B352" s="56"/>
      <c r="C352" s="57"/>
      <c r="D352" s="57"/>
      <c r="E352" s="58" t="s">
        <v>0</v>
      </c>
      <c r="F352" s="100" t="s">
        <v>310</v>
      </c>
      <c r="G352" s="101"/>
      <c r="H352" s="101"/>
      <c r="I352" s="101"/>
      <c r="J352" s="57"/>
      <c r="K352" s="59">
        <v>15.893000000000001</v>
      </c>
      <c r="L352" s="60"/>
      <c r="N352" s="61"/>
      <c r="O352" s="57"/>
      <c r="P352" s="57"/>
      <c r="Q352" s="57"/>
      <c r="R352" s="57"/>
      <c r="S352" s="57"/>
      <c r="T352" s="57"/>
      <c r="U352" s="62"/>
      <c r="AN352" s="63" t="s">
        <v>95</v>
      </c>
      <c r="AO352" s="63" t="s">
        <v>25</v>
      </c>
      <c r="AP352" s="4" t="s">
        <v>25</v>
      </c>
      <c r="AQ352" s="4" t="s">
        <v>13</v>
      </c>
      <c r="AR352" s="4" t="s">
        <v>19</v>
      </c>
      <c r="AS352" s="63" t="s">
        <v>87</v>
      </c>
    </row>
    <row r="353" spans="2:59" s="4" customFormat="1" ht="22.5" customHeight="1" x14ac:dyDescent="0.3">
      <c r="B353" s="56"/>
      <c r="C353" s="57"/>
      <c r="D353" s="57"/>
      <c r="E353" s="58" t="s">
        <v>0</v>
      </c>
      <c r="F353" s="100" t="s">
        <v>311</v>
      </c>
      <c r="G353" s="101"/>
      <c r="H353" s="101"/>
      <c r="I353" s="101"/>
      <c r="J353" s="57"/>
      <c r="K353" s="59">
        <v>3.6960000000000002</v>
      </c>
      <c r="L353" s="60"/>
      <c r="N353" s="61"/>
      <c r="O353" s="57"/>
      <c r="P353" s="57"/>
      <c r="Q353" s="57"/>
      <c r="R353" s="57"/>
      <c r="S353" s="57"/>
      <c r="T353" s="57"/>
      <c r="U353" s="62"/>
      <c r="AN353" s="63" t="s">
        <v>95</v>
      </c>
      <c r="AO353" s="63" t="s">
        <v>25</v>
      </c>
      <c r="AP353" s="4" t="s">
        <v>25</v>
      </c>
      <c r="AQ353" s="4" t="s">
        <v>13</v>
      </c>
      <c r="AR353" s="4" t="s">
        <v>19</v>
      </c>
      <c r="AS353" s="63" t="s">
        <v>87</v>
      </c>
    </row>
    <row r="354" spans="2:59" s="4" customFormat="1" ht="22.5" customHeight="1" x14ac:dyDescent="0.3">
      <c r="B354" s="56"/>
      <c r="C354" s="57"/>
      <c r="D354" s="57"/>
      <c r="E354" s="58" t="s">
        <v>0</v>
      </c>
      <c r="F354" s="100" t="s">
        <v>312</v>
      </c>
      <c r="G354" s="101"/>
      <c r="H354" s="101"/>
      <c r="I354" s="101"/>
      <c r="J354" s="57"/>
      <c r="K354" s="59">
        <v>5.76</v>
      </c>
      <c r="L354" s="60"/>
      <c r="N354" s="61"/>
      <c r="O354" s="57"/>
      <c r="P354" s="57"/>
      <c r="Q354" s="57"/>
      <c r="R354" s="57"/>
      <c r="S354" s="57"/>
      <c r="T354" s="57"/>
      <c r="U354" s="62"/>
      <c r="AN354" s="63" t="s">
        <v>95</v>
      </c>
      <c r="AO354" s="63" t="s">
        <v>25</v>
      </c>
      <c r="AP354" s="4" t="s">
        <v>25</v>
      </c>
      <c r="AQ354" s="4" t="s">
        <v>13</v>
      </c>
      <c r="AR354" s="4" t="s">
        <v>19</v>
      </c>
      <c r="AS354" s="63" t="s">
        <v>87</v>
      </c>
    </row>
    <row r="355" spans="2:59" s="4" customFormat="1" ht="22.5" customHeight="1" x14ac:dyDescent="0.3">
      <c r="B355" s="56"/>
      <c r="C355" s="57"/>
      <c r="D355" s="57"/>
      <c r="E355" s="58" t="s">
        <v>0</v>
      </c>
      <c r="F355" s="100" t="s">
        <v>313</v>
      </c>
      <c r="G355" s="101"/>
      <c r="H355" s="101"/>
      <c r="I355" s="101"/>
      <c r="J355" s="57"/>
      <c r="K355" s="59">
        <v>4.32</v>
      </c>
      <c r="L355" s="60"/>
      <c r="N355" s="61"/>
      <c r="O355" s="57"/>
      <c r="P355" s="57"/>
      <c r="Q355" s="57"/>
      <c r="R355" s="57"/>
      <c r="S355" s="57"/>
      <c r="T355" s="57"/>
      <c r="U355" s="62"/>
      <c r="AN355" s="63" t="s">
        <v>95</v>
      </c>
      <c r="AO355" s="63" t="s">
        <v>25</v>
      </c>
      <c r="AP355" s="4" t="s">
        <v>25</v>
      </c>
      <c r="AQ355" s="4" t="s">
        <v>13</v>
      </c>
      <c r="AR355" s="4" t="s">
        <v>19</v>
      </c>
      <c r="AS355" s="63" t="s">
        <v>87</v>
      </c>
    </row>
    <row r="356" spans="2:59" s="4" customFormat="1" ht="22.5" customHeight="1" x14ac:dyDescent="0.3">
      <c r="B356" s="56"/>
      <c r="C356" s="57"/>
      <c r="D356" s="57"/>
      <c r="E356" s="58" t="s">
        <v>0</v>
      </c>
      <c r="F356" s="100" t="s">
        <v>314</v>
      </c>
      <c r="G356" s="101"/>
      <c r="H356" s="101"/>
      <c r="I356" s="101"/>
      <c r="J356" s="57"/>
      <c r="K356" s="59">
        <v>2.1480000000000001</v>
      </c>
      <c r="L356" s="60"/>
      <c r="N356" s="61"/>
      <c r="O356" s="57"/>
      <c r="P356" s="57"/>
      <c r="Q356" s="57"/>
      <c r="R356" s="57"/>
      <c r="S356" s="57"/>
      <c r="T356" s="57"/>
      <c r="U356" s="62"/>
      <c r="AN356" s="63" t="s">
        <v>95</v>
      </c>
      <c r="AO356" s="63" t="s">
        <v>25</v>
      </c>
      <c r="AP356" s="4" t="s">
        <v>25</v>
      </c>
      <c r="AQ356" s="4" t="s">
        <v>13</v>
      </c>
      <c r="AR356" s="4" t="s">
        <v>19</v>
      </c>
      <c r="AS356" s="63" t="s">
        <v>87</v>
      </c>
    </row>
    <row r="357" spans="2:59" s="4" customFormat="1" ht="22.5" customHeight="1" x14ac:dyDescent="0.3">
      <c r="B357" s="56"/>
      <c r="C357" s="57"/>
      <c r="D357" s="57"/>
      <c r="E357" s="58" t="s">
        <v>0</v>
      </c>
      <c r="F357" s="100" t="s">
        <v>0</v>
      </c>
      <c r="G357" s="101"/>
      <c r="H357" s="101"/>
      <c r="I357" s="101"/>
      <c r="J357" s="57"/>
      <c r="K357" s="59">
        <v>0</v>
      </c>
      <c r="L357" s="60"/>
      <c r="N357" s="61"/>
      <c r="O357" s="57"/>
      <c r="P357" s="57"/>
      <c r="Q357" s="57"/>
      <c r="R357" s="57"/>
      <c r="S357" s="57"/>
      <c r="T357" s="57"/>
      <c r="U357" s="62"/>
      <c r="AN357" s="63" t="s">
        <v>95</v>
      </c>
      <c r="AO357" s="63" t="s">
        <v>25</v>
      </c>
      <c r="AP357" s="4" t="s">
        <v>25</v>
      </c>
      <c r="AQ357" s="4" t="s">
        <v>13</v>
      </c>
      <c r="AR357" s="4" t="s">
        <v>19</v>
      </c>
      <c r="AS357" s="63" t="s">
        <v>87</v>
      </c>
    </row>
    <row r="358" spans="2:59" s="7" customFormat="1" ht="22.5" customHeight="1" x14ac:dyDescent="0.3">
      <c r="B358" s="80"/>
      <c r="C358" s="81"/>
      <c r="D358" s="81"/>
      <c r="E358" s="82" t="s">
        <v>31</v>
      </c>
      <c r="F358" s="109" t="s">
        <v>136</v>
      </c>
      <c r="G358" s="110"/>
      <c r="H358" s="110"/>
      <c r="I358" s="110"/>
      <c r="J358" s="81"/>
      <c r="K358" s="83">
        <v>54.401000000000003</v>
      </c>
      <c r="L358" s="84"/>
      <c r="N358" s="85"/>
      <c r="O358" s="81"/>
      <c r="P358" s="81"/>
      <c r="Q358" s="81"/>
      <c r="R358" s="81"/>
      <c r="S358" s="81"/>
      <c r="T358" s="81"/>
      <c r="U358" s="86"/>
      <c r="AN358" s="87" t="s">
        <v>95</v>
      </c>
      <c r="AO358" s="87" t="s">
        <v>25</v>
      </c>
      <c r="AP358" s="7" t="s">
        <v>103</v>
      </c>
      <c r="AQ358" s="7" t="s">
        <v>13</v>
      </c>
      <c r="AR358" s="7" t="s">
        <v>19</v>
      </c>
      <c r="AS358" s="87" t="s">
        <v>87</v>
      </c>
    </row>
    <row r="359" spans="2:59" s="5" customFormat="1" ht="22.5" customHeight="1" x14ac:dyDescent="0.3">
      <c r="B359" s="64"/>
      <c r="C359" s="65"/>
      <c r="D359" s="65"/>
      <c r="E359" s="66" t="s">
        <v>0</v>
      </c>
      <c r="F359" s="102" t="s">
        <v>96</v>
      </c>
      <c r="G359" s="103"/>
      <c r="H359" s="103"/>
      <c r="I359" s="103"/>
      <c r="J359" s="65"/>
      <c r="K359" s="67">
        <v>1344.5409999999999</v>
      </c>
      <c r="L359" s="68"/>
      <c r="N359" s="69"/>
      <c r="O359" s="65"/>
      <c r="P359" s="65"/>
      <c r="Q359" s="65"/>
      <c r="R359" s="65"/>
      <c r="S359" s="65"/>
      <c r="T359" s="65"/>
      <c r="U359" s="70"/>
      <c r="AN359" s="71" t="s">
        <v>95</v>
      </c>
      <c r="AO359" s="71" t="s">
        <v>25</v>
      </c>
      <c r="AP359" s="5" t="s">
        <v>92</v>
      </c>
      <c r="AQ359" s="5" t="s">
        <v>13</v>
      </c>
      <c r="AR359" s="5" t="s">
        <v>5</v>
      </c>
      <c r="AS359" s="71" t="s">
        <v>87</v>
      </c>
    </row>
    <row r="360" spans="2:59" s="1" customFormat="1" ht="31.5" customHeight="1" x14ac:dyDescent="0.3">
      <c r="B360" s="46"/>
      <c r="C360" s="88" t="s">
        <v>232</v>
      </c>
      <c r="D360" s="88" t="s">
        <v>145</v>
      </c>
      <c r="E360" s="89" t="s">
        <v>315</v>
      </c>
      <c r="F360" s="108" t="s">
        <v>316</v>
      </c>
      <c r="G360" s="108"/>
      <c r="H360" s="108"/>
      <c r="I360" s="108"/>
      <c r="J360" s="90" t="s">
        <v>91</v>
      </c>
      <c r="K360" s="91">
        <v>1315.943</v>
      </c>
      <c r="L360" s="51"/>
      <c r="N360" s="52" t="s">
        <v>0</v>
      </c>
      <c r="O360" s="14" t="s">
        <v>16</v>
      </c>
      <c r="P360" s="53">
        <v>0</v>
      </c>
      <c r="Q360" s="53">
        <f>P360*K360</f>
        <v>0</v>
      </c>
      <c r="R360" s="53">
        <v>2.7200000000000002E-3</v>
      </c>
      <c r="S360" s="53">
        <f>R360*K360</f>
        <v>3.5793649600000004</v>
      </c>
      <c r="T360" s="53">
        <v>0</v>
      </c>
      <c r="U360" s="54">
        <f>T360*K360</f>
        <v>0</v>
      </c>
      <c r="AL360" s="8" t="s">
        <v>137</v>
      </c>
      <c r="AN360" s="8" t="s">
        <v>145</v>
      </c>
      <c r="AO360" s="8" t="s">
        <v>25</v>
      </c>
      <c r="AS360" s="8" t="s">
        <v>87</v>
      </c>
      <c r="AY360" s="55" t="e">
        <f>IF(O360="základní",#REF!,0)</f>
        <v>#REF!</v>
      </c>
      <c r="AZ360" s="55">
        <f>IF(O360="snížená",#REF!,0)</f>
        <v>0</v>
      </c>
      <c r="BA360" s="55">
        <f>IF(O360="zákl. přenesená",#REF!,0)</f>
        <v>0</v>
      </c>
      <c r="BB360" s="55">
        <f>IF(O360="sníž. přenesená",#REF!,0)</f>
        <v>0</v>
      </c>
      <c r="BC360" s="55">
        <f>IF(O360="nulová",#REF!,0)</f>
        <v>0</v>
      </c>
      <c r="BD360" s="8" t="s">
        <v>5</v>
      </c>
      <c r="BE360" s="55" t="e">
        <f>ROUND(#REF!*K360,2)</f>
        <v>#REF!</v>
      </c>
      <c r="BF360" s="8" t="s">
        <v>92</v>
      </c>
      <c r="BG360" s="8" t="s">
        <v>317</v>
      </c>
    </row>
    <row r="361" spans="2:59" s="4" customFormat="1" ht="22.5" customHeight="1" x14ac:dyDescent="0.3">
      <c r="B361" s="56"/>
      <c r="C361" s="57"/>
      <c r="D361" s="57"/>
      <c r="E361" s="58" t="s">
        <v>0</v>
      </c>
      <c r="F361" s="98" t="s">
        <v>32</v>
      </c>
      <c r="G361" s="99"/>
      <c r="H361" s="99"/>
      <c r="I361" s="99"/>
      <c r="J361" s="57"/>
      <c r="K361" s="59">
        <v>1290.1400000000001</v>
      </c>
      <c r="L361" s="60"/>
      <c r="N361" s="61"/>
      <c r="O361" s="57"/>
      <c r="P361" s="57"/>
      <c r="Q361" s="57"/>
      <c r="R361" s="57"/>
      <c r="S361" s="57"/>
      <c r="T361" s="57"/>
      <c r="U361" s="62"/>
      <c r="AN361" s="63" t="s">
        <v>95</v>
      </c>
      <c r="AO361" s="63" t="s">
        <v>25</v>
      </c>
      <c r="AP361" s="4" t="s">
        <v>25</v>
      </c>
      <c r="AQ361" s="4" t="s">
        <v>13</v>
      </c>
      <c r="AR361" s="4" t="s">
        <v>19</v>
      </c>
      <c r="AS361" s="63" t="s">
        <v>87</v>
      </c>
    </row>
    <row r="362" spans="2:59" s="4" customFormat="1" ht="22.5" customHeight="1" x14ac:dyDescent="0.3">
      <c r="B362" s="56"/>
      <c r="C362" s="57"/>
      <c r="D362" s="57"/>
      <c r="E362" s="58" t="s">
        <v>0</v>
      </c>
      <c r="F362" s="100" t="s">
        <v>0</v>
      </c>
      <c r="G362" s="101"/>
      <c r="H362" s="101"/>
      <c r="I362" s="101"/>
      <c r="J362" s="57"/>
      <c r="K362" s="59">
        <v>0</v>
      </c>
      <c r="L362" s="60"/>
      <c r="N362" s="61"/>
      <c r="O362" s="57"/>
      <c r="P362" s="57"/>
      <c r="Q362" s="57"/>
      <c r="R362" s="57"/>
      <c r="S362" s="57"/>
      <c r="T362" s="57"/>
      <c r="U362" s="62"/>
      <c r="AN362" s="63" t="s">
        <v>95</v>
      </c>
      <c r="AO362" s="63" t="s">
        <v>25</v>
      </c>
      <c r="AP362" s="4" t="s">
        <v>25</v>
      </c>
      <c r="AQ362" s="4" t="s">
        <v>13</v>
      </c>
      <c r="AR362" s="4" t="s">
        <v>19</v>
      </c>
      <c r="AS362" s="63" t="s">
        <v>87</v>
      </c>
    </row>
    <row r="363" spans="2:59" s="6" customFormat="1" ht="22.5" customHeight="1" x14ac:dyDescent="0.3">
      <c r="B363" s="72"/>
      <c r="C363" s="73"/>
      <c r="D363" s="73"/>
      <c r="E363" s="74" t="s">
        <v>0</v>
      </c>
      <c r="F363" s="104" t="s">
        <v>158</v>
      </c>
      <c r="G363" s="105"/>
      <c r="H363" s="105"/>
      <c r="I363" s="105"/>
      <c r="J363" s="73"/>
      <c r="K363" s="75" t="s">
        <v>0</v>
      </c>
      <c r="L363" s="76"/>
      <c r="N363" s="77"/>
      <c r="O363" s="73"/>
      <c r="P363" s="73"/>
      <c r="Q363" s="73"/>
      <c r="R363" s="73"/>
      <c r="S363" s="73"/>
      <c r="T363" s="73"/>
      <c r="U363" s="78"/>
      <c r="AN363" s="79" t="s">
        <v>95</v>
      </c>
      <c r="AO363" s="79" t="s">
        <v>25</v>
      </c>
      <c r="AP363" s="6" t="s">
        <v>5</v>
      </c>
      <c r="AQ363" s="6" t="s">
        <v>13</v>
      </c>
      <c r="AR363" s="6" t="s">
        <v>19</v>
      </c>
      <c r="AS363" s="79" t="s">
        <v>87</v>
      </c>
    </row>
    <row r="364" spans="2:59" s="4" customFormat="1" ht="22.5" customHeight="1" x14ac:dyDescent="0.3">
      <c r="B364" s="56"/>
      <c r="C364" s="57"/>
      <c r="D364" s="57"/>
      <c r="E364" s="58" t="s">
        <v>0</v>
      </c>
      <c r="F364" s="100" t="s">
        <v>318</v>
      </c>
      <c r="G364" s="101"/>
      <c r="H364" s="101"/>
      <c r="I364" s="101"/>
      <c r="J364" s="57"/>
      <c r="K364" s="59">
        <v>25.803000000000001</v>
      </c>
      <c r="L364" s="60"/>
      <c r="N364" s="61"/>
      <c r="O364" s="57"/>
      <c r="P364" s="57"/>
      <c r="Q364" s="57"/>
      <c r="R364" s="57"/>
      <c r="S364" s="57"/>
      <c r="T364" s="57"/>
      <c r="U364" s="62"/>
      <c r="AN364" s="63" t="s">
        <v>95</v>
      </c>
      <c r="AO364" s="63" t="s">
        <v>25</v>
      </c>
      <c r="AP364" s="4" t="s">
        <v>25</v>
      </c>
      <c r="AQ364" s="4" t="s">
        <v>13</v>
      </c>
      <c r="AR364" s="4" t="s">
        <v>19</v>
      </c>
      <c r="AS364" s="63" t="s">
        <v>87</v>
      </c>
    </row>
    <row r="365" spans="2:59" s="4" customFormat="1" ht="22.5" customHeight="1" x14ac:dyDescent="0.3">
      <c r="B365" s="56"/>
      <c r="C365" s="57"/>
      <c r="D365" s="57"/>
      <c r="E365" s="58" t="s">
        <v>0</v>
      </c>
      <c r="F365" s="100" t="s">
        <v>0</v>
      </c>
      <c r="G365" s="101"/>
      <c r="H365" s="101"/>
      <c r="I365" s="101"/>
      <c r="J365" s="57"/>
      <c r="K365" s="59">
        <v>0</v>
      </c>
      <c r="L365" s="60"/>
      <c r="N365" s="61"/>
      <c r="O365" s="57"/>
      <c r="P365" s="57"/>
      <c r="Q365" s="57"/>
      <c r="R365" s="57"/>
      <c r="S365" s="57"/>
      <c r="T365" s="57"/>
      <c r="U365" s="62"/>
      <c r="AN365" s="63" t="s">
        <v>95</v>
      </c>
      <c r="AO365" s="63" t="s">
        <v>25</v>
      </c>
      <c r="AP365" s="4" t="s">
        <v>25</v>
      </c>
      <c r="AQ365" s="4" t="s">
        <v>13</v>
      </c>
      <c r="AR365" s="4" t="s">
        <v>19</v>
      </c>
      <c r="AS365" s="63" t="s">
        <v>87</v>
      </c>
    </row>
    <row r="366" spans="2:59" s="5" customFormat="1" ht="22.5" customHeight="1" x14ac:dyDescent="0.3">
      <c r="B366" s="64"/>
      <c r="C366" s="65"/>
      <c r="D366" s="65"/>
      <c r="E366" s="66" t="s">
        <v>0</v>
      </c>
      <c r="F366" s="102" t="s">
        <v>96</v>
      </c>
      <c r="G366" s="103"/>
      <c r="H366" s="103"/>
      <c r="I366" s="103"/>
      <c r="J366" s="65"/>
      <c r="K366" s="67">
        <v>1315.943</v>
      </c>
      <c r="L366" s="68"/>
      <c r="N366" s="69"/>
      <c r="O366" s="65"/>
      <c r="P366" s="65"/>
      <c r="Q366" s="65"/>
      <c r="R366" s="65"/>
      <c r="S366" s="65"/>
      <c r="T366" s="65"/>
      <c r="U366" s="70"/>
      <c r="AN366" s="71" t="s">
        <v>95</v>
      </c>
      <c r="AO366" s="71" t="s">
        <v>25</v>
      </c>
      <c r="AP366" s="5" t="s">
        <v>92</v>
      </c>
      <c r="AQ366" s="5" t="s">
        <v>13</v>
      </c>
      <c r="AR366" s="5" t="s">
        <v>5</v>
      </c>
      <c r="AS366" s="71" t="s">
        <v>87</v>
      </c>
    </row>
    <row r="367" spans="2:59" s="1" customFormat="1" ht="31.5" customHeight="1" x14ac:dyDescent="0.3">
      <c r="B367" s="46"/>
      <c r="C367" s="88" t="s">
        <v>268</v>
      </c>
      <c r="D367" s="88" t="s">
        <v>145</v>
      </c>
      <c r="E367" s="89" t="s">
        <v>320</v>
      </c>
      <c r="F367" s="108" t="s">
        <v>321</v>
      </c>
      <c r="G367" s="108"/>
      <c r="H367" s="108"/>
      <c r="I367" s="108"/>
      <c r="J367" s="90" t="s">
        <v>91</v>
      </c>
      <c r="K367" s="91">
        <v>55.488999999999997</v>
      </c>
      <c r="L367" s="51"/>
      <c r="N367" s="52" t="s">
        <v>0</v>
      </c>
      <c r="O367" s="14" t="s">
        <v>16</v>
      </c>
      <c r="P367" s="53">
        <v>0</v>
      </c>
      <c r="Q367" s="53">
        <f>P367*K367</f>
        <v>0</v>
      </c>
      <c r="R367" s="53">
        <v>2.7200000000000002E-3</v>
      </c>
      <c r="S367" s="53">
        <f>R367*K367</f>
        <v>0.15093007999999999</v>
      </c>
      <c r="T367" s="53">
        <v>0</v>
      </c>
      <c r="U367" s="54">
        <f>T367*K367</f>
        <v>0</v>
      </c>
      <c r="AL367" s="8" t="s">
        <v>137</v>
      </c>
      <c r="AN367" s="8" t="s">
        <v>145</v>
      </c>
      <c r="AO367" s="8" t="s">
        <v>25</v>
      </c>
      <c r="AS367" s="8" t="s">
        <v>87</v>
      </c>
      <c r="AY367" s="55" t="e">
        <f>IF(O367="základní",#REF!,0)</f>
        <v>#REF!</v>
      </c>
      <c r="AZ367" s="55">
        <f>IF(O367="snížená",#REF!,0)</f>
        <v>0</v>
      </c>
      <c r="BA367" s="55">
        <f>IF(O367="zákl. přenesená",#REF!,0)</f>
        <v>0</v>
      </c>
      <c r="BB367" s="55">
        <f>IF(O367="sníž. přenesená",#REF!,0)</f>
        <v>0</v>
      </c>
      <c r="BC367" s="55">
        <f>IF(O367="nulová",#REF!,0)</f>
        <v>0</v>
      </c>
      <c r="BD367" s="8" t="s">
        <v>5</v>
      </c>
      <c r="BE367" s="55" t="e">
        <f>ROUND(#REF!*K367,2)</f>
        <v>#REF!</v>
      </c>
      <c r="BF367" s="8" t="s">
        <v>92</v>
      </c>
      <c r="BG367" s="8" t="s">
        <v>322</v>
      </c>
    </row>
    <row r="368" spans="2:59" s="4" customFormat="1" ht="22.5" customHeight="1" x14ac:dyDescent="0.3">
      <c r="B368" s="56"/>
      <c r="C368" s="57"/>
      <c r="D368" s="57"/>
      <c r="E368" s="58" t="s">
        <v>0</v>
      </c>
      <c r="F368" s="98" t="s">
        <v>31</v>
      </c>
      <c r="G368" s="99"/>
      <c r="H368" s="99"/>
      <c r="I368" s="99"/>
      <c r="J368" s="57"/>
      <c r="K368" s="59">
        <v>54.401000000000003</v>
      </c>
      <c r="L368" s="60"/>
      <c r="N368" s="61"/>
      <c r="O368" s="57"/>
      <c r="P368" s="57"/>
      <c r="Q368" s="57"/>
      <c r="R368" s="57"/>
      <c r="S368" s="57"/>
      <c r="T368" s="57"/>
      <c r="U368" s="62"/>
      <c r="AN368" s="63" t="s">
        <v>95</v>
      </c>
      <c r="AO368" s="63" t="s">
        <v>25</v>
      </c>
      <c r="AP368" s="4" t="s">
        <v>25</v>
      </c>
      <c r="AQ368" s="4" t="s">
        <v>13</v>
      </c>
      <c r="AR368" s="4" t="s">
        <v>19</v>
      </c>
      <c r="AS368" s="63" t="s">
        <v>87</v>
      </c>
    </row>
    <row r="369" spans="2:59" s="4" customFormat="1" ht="22.5" customHeight="1" x14ac:dyDescent="0.3">
      <c r="B369" s="56"/>
      <c r="C369" s="57"/>
      <c r="D369" s="57"/>
      <c r="E369" s="58" t="s">
        <v>0</v>
      </c>
      <c r="F369" s="100" t="s">
        <v>0</v>
      </c>
      <c r="G369" s="101"/>
      <c r="H369" s="101"/>
      <c r="I369" s="101"/>
      <c r="J369" s="57"/>
      <c r="K369" s="59">
        <v>0</v>
      </c>
      <c r="L369" s="60"/>
      <c r="N369" s="61"/>
      <c r="O369" s="57"/>
      <c r="P369" s="57"/>
      <c r="Q369" s="57"/>
      <c r="R369" s="57"/>
      <c r="S369" s="57"/>
      <c r="T369" s="57"/>
      <c r="U369" s="62"/>
      <c r="AN369" s="63" t="s">
        <v>95</v>
      </c>
      <c r="AO369" s="63" t="s">
        <v>25</v>
      </c>
      <c r="AP369" s="4" t="s">
        <v>25</v>
      </c>
      <c r="AQ369" s="4" t="s">
        <v>13</v>
      </c>
      <c r="AR369" s="4" t="s">
        <v>19</v>
      </c>
      <c r="AS369" s="63" t="s">
        <v>87</v>
      </c>
    </row>
    <row r="370" spans="2:59" s="6" customFormat="1" ht="22.5" customHeight="1" x14ac:dyDescent="0.3">
      <c r="B370" s="72"/>
      <c r="C370" s="73"/>
      <c r="D370" s="73"/>
      <c r="E370" s="74" t="s">
        <v>0</v>
      </c>
      <c r="F370" s="104" t="s">
        <v>158</v>
      </c>
      <c r="G370" s="105"/>
      <c r="H370" s="105"/>
      <c r="I370" s="105"/>
      <c r="J370" s="73"/>
      <c r="K370" s="75" t="s">
        <v>0</v>
      </c>
      <c r="L370" s="76"/>
      <c r="N370" s="77"/>
      <c r="O370" s="73"/>
      <c r="P370" s="73"/>
      <c r="Q370" s="73"/>
      <c r="R370" s="73"/>
      <c r="S370" s="73"/>
      <c r="T370" s="73"/>
      <c r="U370" s="78"/>
      <c r="AN370" s="79" t="s">
        <v>95</v>
      </c>
      <c r="AO370" s="79" t="s">
        <v>25</v>
      </c>
      <c r="AP370" s="6" t="s">
        <v>5</v>
      </c>
      <c r="AQ370" s="6" t="s">
        <v>13</v>
      </c>
      <c r="AR370" s="6" t="s">
        <v>19</v>
      </c>
      <c r="AS370" s="79" t="s">
        <v>87</v>
      </c>
    </row>
    <row r="371" spans="2:59" s="4" customFormat="1" ht="22.5" customHeight="1" x14ac:dyDescent="0.3">
      <c r="B371" s="56"/>
      <c r="C371" s="57"/>
      <c r="D371" s="57"/>
      <c r="E371" s="58" t="s">
        <v>0</v>
      </c>
      <c r="F371" s="100" t="s">
        <v>323</v>
      </c>
      <c r="G371" s="101"/>
      <c r="H371" s="101"/>
      <c r="I371" s="101"/>
      <c r="J371" s="57"/>
      <c r="K371" s="59">
        <v>1.0880000000000001</v>
      </c>
      <c r="L371" s="60"/>
      <c r="N371" s="61"/>
      <c r="O371" s="57"/>
      <c r="P371" s="57"/>
      <c r="Q371" s="57"/>
      <c r="R371" s="57"/>
      <c r="S371" s="57"/>
      <c r="T371" s="57"/>
      <c r="U371" s="62"/>
      <c r="AN371" s="63" t="s">
        <v>95</v>
      </c>
      <c r="AO371" s="63" t="s">
        <v>25</v>
      </c>
      <c r="AP371" s="4" t="s">
        <v>25</v>
      </c>
      <c r="AQ371" s="4" t="s">
        <v>13</v>
      </c>
      <c r="AR371" s="4" t="s">
        <v>19</v>
      </c>
      <c r="AS371" s="63" t="s">
        <v>87</v>
      </c>
    </row>
    <row r="372" spans="2:59" s="4" customFormat="1" ht="22.5" customHeight="1" x14ac:dyDescent="0.3">
      <c r="B372" s="56"/>
      <c r="C372" s="57"/>
      <c r="D372" s="57"/>
      <c r="E372" s="58" t="s">
        <v>0</v>
      </c>
      <c r="F372" s="100" t="s">
        <v>0</v>
      </c>
      <c r="G372" s="101"/>
      <c r="H372" s="101"/>
      <c r="I372" s="101"/>
      <c r="J372" s="57"/>
      <c r="K372" s="59">
        <v>0</v>
      </c>
      <c r="L372" s="60"/>
      <c r="N372" s="61"/>
      <c r="O372" s="57"/>
      <c r="P372" s="57"/>
      <c r="Q372" s="57"/>
      <c r="R372" s="57"/>
      <c r="S372" s="57"/>
      <c r="T372" s="57"/>
      <c r="U372" s="62"/>
      <c r="AN372" s="63" t="s">
        <v>95</v>
      </c>
      <c r="AO372" s="63" t="s">
        <v>25</v>
      </c>
      <c r="AP372" s="4" t="s">
        <v>25</v>
      </c>
      <c r="AQ372" s="4" t="s">
        <v>13</v>
      </c>
      <c r="AR372" s="4" t="s">
        <v>19</v>
      </c>
      <c r="AS372" s="63" t="s">
        <v>87</v>
      </c>
    </row>
    <row r="373" spans="2:59" s="5" customFormat="1" ht="22.5" customHeight="1" x14ac:dyDescent="0.3">
      <c r="B373" s="64"/>
      <c r="C373" s="65"/>
      <c r="D373" s="65"/>
      <c r="E373" s="66" t="s">
        <v>0</v>
      </c>
      <c r="F373" s="102" t="s">
        <v>96</v>
      </c>
      <c r="G373" s="103"/>
      <c r="H373" s="103"/>
      <c r="I373" s="103"/>
      <c r="J373" s="65"/>
      <c r="K373" s="67">
        <v>55.488999999999997</v>
      </c>
      <c r="L373" s="68"/>
      <c r="N373" s="69"/>
      <c r="O373" s="65"/>
      <c r="P373" s="65"/>
      <c r="Q373" s="65"/>
      <c r="R373" s="65"/>
      <c r="S373" s="65"/>
      <c r="T373" s="65"/>
      <c r="U373" s="70"/>
      <c r="AN373" s="71" t="s">
        <v>95</v>
      </c>
      <c r="AO373" s="71" t="s">
        <v>25</v>
      </c>
      <c r="AP373" s="5" t="s">
        <v>92</v>
      </c>
      <c r="AQ373" s="5" t="s">
        <v>13</v>
      </c>
      <c r="AR373" s="5" t="s">
        <v>5</v>
      </c>
      <c r="AS373" s="71" t="s">
        <v>87</v>
      </c>
    </row>
    <row r="374" spans="2:59" s="1" customFormat="1" ht="31.5" customHeight="1" x14ac:dyDescent="0.3">
      <c r="B374" s="46"/>
      <c r="C374" s="47" t="s">
        <v>272</v>
      </c>
      <c r="D374" s="47" t="s">
        <v>88</v>
      </c>
      <c r="E374" s="48" t="s">
        <v>325</v>
      </c>
      <c r="F374" s="97" t="s">
        <v>326</v>
      </c>
      <c r="G374" s="97"/>
      <c r="H374" s="97"/>
      <c r="I374" s="97"/>
      <c r="J374" s="49" t="s">
        <v>91</v>
      </c>
      <c r="K374" s="50">
        <v>97.113</v>
      </c>
      <c r="L374" s="51"/>
      <c r="N374" s="52" t="s">
        <v>0</v>
      </c>
      <c r="O374" s="14" t="s">
        <v>16</v>
      </c>
      <c r="P374" s="53">
        <v>1.08</v>
      </c>
      <c r="Q374" s="53">
        <f>P374*K374</f>
        <v>104.88204</v>
      </c>
      <c r="R374" s="53">
        <v>9.4400000000000005E-3</v>
      </c>
      <c r="S374" s="53">
        <f>R374*K374</f>
        <v>0.91674672000000001</v>
      </c>
      <c r="T374" s="53">
        <v>0</v>
      </c>
      <c r="U374" s="54">
        <f>T374*K374</f>
        <v>0</v>
      </c>
      <c r="AL374" s="8" t="s">
        <v>92</v>
      </c>
      <c r="AN374" s="8" t="s">
        <v>88</v>
      </c>
      <c r="AO374" s="8" t="s">
        <v>25</v>
      </c>
      <c r="AS374" s="8" t="s">
        <v>87</v>
      </c>
      <c r="AY374" s="55" t="e">
        <f>IF(O374="základní",#REF!,0)</f>
        <v>#REF!</v>
      </c>
      <c r="AZ374" s="55">
        <f>IF(O374="snížená",#REF!,0)</f>
        <v>0</v>
      </c>
      <c r="BA374" s="55">
        <f>IF(O374="zákl. přenesená",#REF!,0)</f>
        <v>0</v>
      </c>
      <c r="BB374" s="55">
        <f>IF(O374="sníž. přenesená",#REF!,0)</f>
        <v>0</v>
      </c>
      <c r="BC374" s="55">
        <f>IF(O374="nulová",#REF!,0)</f>
        <v>0</v>
      </c>
      <c r="BD374" s="8" t="s">
        <v>5</v>
      </c>
      <c r="BE374" s="55" t="e">
        <f>ROUND(#REF!*K374,2)</f>
        <v>#REF!</v>
      </c>
      <c r="BF374" s="8" t="s">
        <v>92</v>
      </c>
      <c r="BG374" s="8" t="s">
        <v>327</v>
      </c>
    </row>
    <row r="375" spans="2:59" s="6" customFormat="1" ht="22.5" customHeight="1" x14ac:dyDescent="0.3">
      <c r="B375" s="72"/>
      <c r="C375" s="73"/>
      <c r="D375" s="73"/>
      <c r="E375" s="74" t="s">
        <v>0</v>
      </c>
      <c r="F375" s="106" t="s">
        <v>123</v>
      </c>
      <c r="G375" s="107"/>
      <c r="H375" s="107"/>
      <c r="I375" s="107"/>
      <c r="J375" s="73"/>
      <c r="K375" s="75" t="s">
        <v>0</v>
      </c>
      <c r="L375" s="76"/>
      <c r="N375" s="77"/>
      <c r="O375" s="73"/>
      <c r="P375" s="73"/>
      <c r="Q375" s="73"/>
      <c r="R375" s="73"/>
      <c r="S375" s="73"/>
      <c r="T375" s="73"/>
      <c r="U375" s="78"/>
      <c r="AN375" s="79" t="s">
        <v>95</v>
      </c>
      <c r="AO375" s="79" t="s">
        <v>25</v>
      </c>
      <c r="AP375" s="6" t="s">
        <v>5</v>
      </c>
      <c r="AQ375" s="6" t="s">
        <v>13</v>
      </c>
      <c r="AR375" s="6" t="s">
        <v>19</v>
      </c>
      <c r="AS375" s="79" t="s">
        <v>87</v>
      </c>
    </row>
    <row r="376" spans="2:59" s="4" customFormat="1" ht="22.5" customHeight="1" x14ac:dyDescent="0.3">
      <c r="B376" s="56"/>
      <c r="C376" s="57"/>
      <c r="D376" s="57"/>
      <c r="E376" s="58" t="s">
        <v>0</v>
      </c>
      <c r="F376" s="100" t="s">
        <v>328</v>
      </c>
      <c r="G376" s="101"/>
      <c r="H376" s="101"/>
      <c r="I376" s="101"/>
      <c r="J376" s="57"/>
      <c r="K376" s="59">
        <v>24.678000000000001</v>
      </c>
      <c r="L376" s="60"/>
      <c r="N376" s="61"/>
      <c r="O376" s="57"/>
      <c r="P376" s="57"/>
      <c r="Q376" s="57"/>
      <c r="R376" s="57"/>
      <c r="S376" s="57"/>
      <c r="T376" s="57"/>
      <c r="U376" s="62"/>
      <c r="AN376" s="63" t="s">
        <v>95</v>
      </c>
      <c r="AO376" s="63" t="s">
        <v>25</v>
      </c>
      <c r="AP376" s="4" t="s">
        <v>25</v>
      </c>
      <c r="AQ376" s="4" t="s">
        <v>13</v>
      </c>
      <c r="AR376" s="4" t="s">
        <v>19</v>
      </c>
      <c r="AS376" s="63" t="s">
        <v>87</v>
      </c>
    </row>
    <row r="377" spans="2:59" s="4" customFormat="1" ht="22.5" customHeight="1" x14ac:dyDescent="0.3">
      <c r="B377" s="56"/>
      <c r="C377" s="57"/>
      <c r="D377" s="57"/>
      <c r="E377" s="58" t="s">
        <v>0</v>
      </c>
      <c r="F377" s="100" t="s">
        <v>329</v>
      </c>
      <c r="G377" s="101"/>
      <c r="H377" s="101"/>
      <c r="I377" s="101"/>
      <c r="J377" s="57"/>
      <c r="K377" s="59">
        <v>-4.851</v>
      </c>
      <c r="L377" s="60"/>
      <c r="N377" s="61"/>
      <c r="O377" s="57"/>
      <c r="P377" s="57"/>
      <c r="Q377" s="57"/>
      <c r="R377" s="57"/>
      <c r="S377" s="57"/>
      <c r="T377" s="57"/>
      <c r="U377" s="62"/>
      <c r="AN377" s="63" t="s">
        <v>95</v>
      </c>
      <c r="AO377" s="63" t="s">
        <v>25</v>
      </c>
      <c r="AP377" s="4" t="s">
        <v>25</v>
      </c>
      <c r="AQ377" s="4" t="s">
        <v>13</v>
      </c>
      <c r="AR377" s="4" t="s">
        <v>19</v>
      </c>
      <c r="AS377" s="63" t="s">
        <v>87</v>
      </c>
    </row>
    <row r="378" spans="2:59" s="4" customFormat="1" ht="22.5" customHeight="1" x14ac:dyDescent="0.3">
      <c r="B378" s="56"/>
      <c r="C378" s="57"/>
      <c r="D378" s="57"/>
      <c r="E378" s="58" t="s">
        <v>0</v>
      </c>
      <c r="F378" s="100" t="s">
        <v>0</v>
      </c>
      <c r="G378" s="101"/>
      <c r="H378" s="101"/>
      <c r="I378" s="101"/>
      <c r="J378" s="57"/>
      <c r="K378" s="59">
        <v>0</v>
      </c>
      <c r="L378" s="60"/>
      <c r="N378" s="61"/>
      <c r="O378" s="57"/>
      <c r="P378" s="57"/>
      <c r="Q378" s="57"/>
      <c r="R378" s="57"/>
      <c r="S378" s="57"/>
      <c r="T378" s="57"/>
      <c r="U378" s="62"/>
      <c r="AN378" s="63" t="s">
        <v>95</v>
      </c>
      <c r="AO378" s="63" t="s">
        <v>25</v>
      </c>
      <c r="AP378" s="4" t="s">
        <v>25</v>
      </c>
      <c r="AQ378" s="4" t="s">
        <v>13</v>
      </c>
      <c r="AR378" s="4" t="s">
        <v>19</v>
      </c>
      <c r="AS378" s="63" t="s">
        <v>87</v>
      </c>
    </row>
    <row r="379" spans="2:59" s="6" customFormat="1" ht="22.5" customHeight="1" x14ac:dyDescent="0.3">
      <c r="B379" s="72"/>
      <c r="C379" s="73"/>
      <c r="D379" s="73"/>
      <c r="E379" s="74" t="s">
        <v>0</v>
      </c>
      <c r="F379" s="104" t="s">
        <v>125</v>
      </c>
      <c r="G379" s="105"/>
      <c r="H379" s="105"/>
      <c r="I379" s="105"/>
      <c r="J379" s="73"/>
      <c r="K379" s="75" t="s">
        <v>0</v>
      </c>
      <c r="L379" s="76"/>
      <c r="N379" s="77"/>
      <c r="O379" s="73"/>
      <c r="P379" s="73"/>
      <c r="Q379" s="73"/>
      <c r="R379" s="73"/>
      <c r="S379" s="73"/>
      <c r="T379" s="73"/>
      <c r="U379" s="78"/>
      <c r="AN379" s="79" t="s">
        <v>95</v>
      </c>
      <c r="AO379" s="79" t="s">
        <v>25</v>
      </c>
      <c r="AP379" s="6" t="s">
        <v>5</v>
      </c>
      <c r="AQ379" s="6" t="s">
        <v>13</v>
      </c>
      <c r="AR379" s="6" t="s">
        <v>19</v>
      </c>
      <c r="AS379" s="79" t="s">
        <v>87</v>
      </c>
    </row>
    <row r="380" spans="2:59" s="4" customFormat="1" ht="22.5" customHeight="1" x14ac:dyDescent="0.3">
      <c r="B380" s="56"/>
      <c r="C380" s="57"/>
      <c r="D380" s="57"/>
      <c r="E380" s="58" t="s">
        <v>0</v>
      </c>
      <c r="F380" s="100" t="s">
        <v>19</v>
      </c>
      <c r="G380" s="101"/>
      <c r="H380" s="101"/>
      <c r="I380" s="101"/>
      <c r="J380" s="57"/>
      <c r="K380" s="59">
        <v>0</v>
      </c>
      <c r="L380" s="60"/>
      <c r="N380" s="61"/>
      <c r="O380" s="57"/>
      <c r="P380" s="57"/>
      <c r="Q380" s="57"/>
      <c r="R380" s="57"/>
      <c r="S380" s="57"/>
      <c r="T380" s="57"/>
      <c r="U380" s="62"/>
      <c r="AN380" s="63" t="s">
        <v>95</v>
      </c>
      <c r="AO380" s="63" t="s">
        <v>25</v>
      </c>
      <c r="AP380" s="4" t="s">
        <v>25</v>
      </c>
      <c r="AQ380" s="4" t="s">
        <v>13</v>
      </c>
      <c r="AR380" s="4" t="s">
        <v>19</v>
      </c>
      <c r="AS380" s="63" t="s">
        <v>87</v>
      </c>
    </row>
    <row r="381" spans="2:59" s="4" customFormat="1" ht="22.5" customHeight="1" x14ac:dyDescent="0.3">
      <c r="B381" s="56"/>
      <c r="C381" s="57"/>
      <c r="D381" s="57"/>
      <c r="E381" s="58" t="s">
        <v>0</v>
      </c>
      <c r="F381" s="100" t="s">
        <v>0</v>
      </c>
      <c r="G381" s="101"/>
      <c r="H381" s="101"/>
      <c r="I381" s="101"/>
      <c r="J381" s="57"/>
      <c r="K381" s="59">
        <v>0</v>
      </c>
      <c r="L381" s="60"/>
      <c r="N381" s="61"/>
      <c r="O381" s="57"/>
      <c r="P381" s="57"/>
      <c r="Q381" s="57"/>
      <c r="R381" s="57"/>
      <c r="S381" s="57"/>
      <c r="T381" s="57"/>
      <c r="U381" s="62"/>
      <c r="AN381" s="63" t="s">
        <v>95</v>
      </c>
      <c r="AO381" s="63" t="s">
        <v>25</v>
      </c>
      <c r="AP381" s="4" t="s">
        <v>25</v>
      </c>
      <c r="AQ381" s="4" t="s">
        <v>13</v>
      </c>
      <c r="AR381" s="4" t="s">
        <v>19</v>
      </c>
      <c r="AS381" s="63" t="s">
        <v>87</v>
      </c>
    </row>
    <row r="382" spans="2:59" s="6" customFormat="1" ht="22.5" customHeight="1" x14ac:dyDescent="0.3">
      <c r="B382" s="72"/>
      <c r="C382" s="73"/>
      <c r="D382" s="73"/>
      <c r="E382" s="74" t="s">
        <v>0</v>
      </c>
      <c r="F382" s="104" t="s">
        <v>126</v>
      </c>
      <c r="G382" s="105"/>
      <c r="H382" s="105"/>
      <c r="I382" s="105"/>
      <c r="J382" s="73"/>
      <c r="K382" s="75" t="s">
        <v>0</v>
      </c>
      <c r="L382" s="76"/>
      <c r="N382" s="77"/>
      <c r="O382" s="73"/>
      <c r="P382" s="73"/>
      <c r="Q382" s="73"/>
      <c r="R382" s="73"/>
      <c r="S382" s="73"/>
      <c r="T382" s="73"/>
      <c r="U382" s="78"/>
      <c r="AN382" s="79" t="s">
        <v>95</v>
      </c>
      <c r="AO382" s="79" t="s">
        <v>25</v>
      </c>
      <c r="AP382" s="6" t="s">
        <v>5</v>
      </c>
      <c r="AQ382" s="6" t="s">
        <v>13</v>
      </c>
      <c r="AR382" s="6" t="s">
        <v>19</v>
      </c>
      <c r="AS382" s="79" t="s">
        <v>87</v>
      </c>
    </row>
    <row r="383" spans="2:59" s="4" customFormat="1" ht="22.5" customHeight="1" x14ac:dyDescent="0.3">
      <c r="B383" s="56"/>
      <c r="C383" s="57"/>
      <c r="D383" s="57"/>
      <c r="E383" s="58" t="s">
        <v>0</v>
      </c>
      <c r="F383" s="100" t="s">
        <v>330</v>
      </c>
      <c r="G383" s="101"/>
      <c r="H383" s="101"/>
      <c r="I383" s="101"/>
      <c r="J383" s="57"/>
      <c r="K383" s="59">
        <v>52.335000000000001</v>
      </c>
      <c r="L383" s="60"/>
      <c r="N383" s="61"/>
      <c r="O383" s="57"/>
      <c r="P383" s="57"/>
      <c r="Q383" s="57"/>
      <c r="R383" s="57"/>
      <c r="S383" s="57"/>
      <c r="T383" s="57"/>
      <c r="U383" s="62"/>
      <c r="AN383" s="63" t="s">
        <v>95</v>
      </c>
      <c r="AO383" s="63" t="s">
        <v>25</v>
      </c>
      <c r="AP383" s="4" t="s">
        <v>25</v>
      </c>
      <c r="AQ383" s="4" t="s">
        <v>13</v>
      </c>
      <c r="AR383" s="4" t="s">
        <v>19</v>
      </c>
      <c r="AS383" s="63" t="s">
        <v>87</v>
      </c>
    </row>
    <row r="384" spans="2:59" s="4" customFormat="1" ht="22.5" customHeight="1" x14ac:dyDescent="0.3">
      <c r="B384" s="56"/>
      <c r="C384" s="57"/>
      <c r="D384" s="57"/>
      <c r="E384" s="58" t="s">
        <v>0</v>
      </c>
      <c r="F384" s="100" t="s">
        <v>331</v>
      </c>
      <c r="G384" s="101"/>
      <c r="H384" s="101"/>
      <c r="I384" s="101"/>
      <c r="J384" s="57"/>
      <c r="K384" s="59">
        <v>-13.275</v>
      </c>
      <c r="L384" s="60"/>
      <c r="N384" s="61"/>
      <c r="O384" s="57"/>
      <c r="P384" s="57"/>
      <c r="Q384" s="57"/>
      <c r="R384" s="57"/>
      <c r="S384" s="57"/>
      <c r="T384" s="57"/>
      <c r="U384" s="62"/>
      <c r="AN384" s="63" t="s">
        <v>95</v>
      </c>
      <c r="AO384" s="63" t="s">
        <v>25</v>
      </c>
      <c r="AP384" s="4" t="s">
        <v>25</v>
      </c>
      <c r="AQ384" s="4" t="s">
        <v>13</v>
      </c>
      <c r="AR384" s="4" t="s">
        <v>19</v>
      </c>
      <c r="AS384" s="63" t="s">
        <v>87</v>
      </c>
    </row>
    <row r="385" spans="2:59" s="4" customFormat="1" ht="22.5" customHeight="1" x14ac:dyDescent="0.3">
      <c r="B385" s="56"/>
      <c r="C385" s="57"/>
      <c r="D385" s="57"/>
      <c r="E385" s="58" t="s">
        <v>0</v>
      </c>
      <c r="F385" s="100" t="s">
        <v>332</v>
      </c>
      <c r="G385" s="101"/>
      <c r="H385" s="101"/>
      <c r="I385" s="101"/>
      <c r="J385" s="57"/>
      <c r="K385" s="59">
        <v>-8.9550000000000001</v>
      </c>
      <c r="L385" s="60"/>
      <c r="N385" s="61"/>
      <c r="O385" s="57"/>
      <c r="P385" s="57"/>
      <c r="Q385" s="57"/>
      <c r="R385" s="57"/>
      <c r="S385" s="57"/>
      <c r="T385" s="57"/>
      <c r="U385" s="62"/>
      <c r="AN385" s="63" t="s">
        <v>95</v>
      </c>
      <c r="AO385" s="63" t="s">
        <v>25</v>
      </c>
      <c r="AP385" s="4" t="s">
        <v>25</v>
      </c>
      <c r="AQ385" s="4" t="s">
        <v>13</v>
      </c>
      <c r="AR385" s="4" t="s">
        <v>19</v>
      </c>
      <c r="AS385" s="63" t="s">
        <v>87</v>
      </c>
    </row>
    <row r="386" spans="2:59" s="4" customFormat="1" ht="22.5" customHeight="1" x14ac:dyDescent="0.3">
      <c r="B386" s="56"/>
      <c r="C386" s="57"/>
      <c r="D386" s="57"/>
      <c r="E386" s="58" t="s">
        <v>0</v>
      </c>
      <c r="F386" s="100" t="s">
        <v>0</v>
      </c>
      <c r="G386" s="101"/>
      <c r="H386" s="101"/>
      <c r="I386" s="101"/>
      <c r="J386" s="57"/>
      <c r="K386" s="59">
        <v>0</v>
      </c>
      <c r="L386" s="60"/>
      <c r="N386" s="61"/>
      <c r="O386" s="57"/>
      <c r="P386" s="57"/>
      <c r="Q386" s="57"/>
      <c r="R386" s="57"/>
      <c r="S386" s="57"/>
      <c r="T386" s="57"/>
      <c r="U386" s="62"/>
      <c r="AN386" s="63" t="s">
        <v>95</v>
      </c>
      <c r="AO386" s="63" t="s">
        <v>25</v>
      </c>
      <c r="AP386" s="4" t="s">
        <v>25</v>
      </c>
      <c r="AQ386" s="4" t="s">
        <v>13</v>
      </c>
      <c r="AR386" s="4" t="s">
        <v>19</v>
      </c>
      <c r="AS386" s="63" t="s">
        <v>87</v>
      </c>
    </row>
    <row r="387" spans="2:59" s="6" customFormat="1" ht="22.5" customHeight="1" x14ac:dyDescent="0.3">
      <c r="B387" s="72"/>
      <c r="C387" s="73"/>
      <c r="D387" s="73"/>
      <c r="E387" s="74" t="s">
        <v>0</v>
      </c>
      <c r="F387" s="104" t="s">
        <v>128</v>
      </c>
      <c r="G387" s="105"/>
      <c r="H387" s="105"/>
      <c r="I387" s="105"/>
      <c r="J387" s="73"/>
      <c r="K387" s="75" t="s">
        <v>0</v>
      </c>
      <c r="L387" s="76"/>
      <c r="N387" s="77"/>
      <c r="O387" s="73"/>
      <c r="P387" s="73"/>
      <c r="Q387" s="73"/>
      <c r="R387" s="73"/>
      <c r="S387" s="73"/>
      <c r="T387" s="73"/>
      <c r="U387" s="78"/>
      <c r="AN387" s="79" t="s">
        <v>95</v>
      </c>
      <c r="AO387" s="79" t="s">
        <v>25</v>
      </c>
      <c r="AP387" s="6" t="s">
        <v>5</v>
      </c>
      <c r="AQ387" s="6" t="s">
        <v>13</v>
      </c>
      <c r="AR387" s="6" t="s">
        <v>19</v>
      </c>
      <c r="AS387" s="79" t="s">
        <v>87</v>
      </c>
    </row>
    <row r="388" spans="2:59" s="4" customFormat="1" ht="22.5" customHeight="1" x14ac:dyDescent="0.3">
      <c r="B388" s="56"/>
      <c r="C388" s="57"/>
      <c r="D388" s="57"/>
      <c r="E388" s="58" t="s">
        <v>0</v>
      </c>
      <c r="F388" s="100" t="s">
        <v>333</v>
      </c>
      <c r="G388" s="101"/>
      <c r="H388" s="101"/>
      <c r="I388" s="101"/>
      <c r="J388" s="57"/>
      <c r="K388" s="59">
        <v>51.021000000000001</v>
      </c>
      <c r="L388" s="60"/>
      <c r="N388" s="61"/>
      <c r="O388" s="57"/>
      <c r="P388" s="57"/>
      <c r="Q388" s="57"/>
      <c r="R388" s="57"/>
      <c r="S388" s="57"/>
      <c r="T388" s="57"/>
      <c r="U388" s="62"/>
      <c r="AN388" s="63" t="s">
        <v>95</v>
      </c>
      <c r="AO388" s="63" t="s">
        <v>25</v>
      </c>
      <c r="AP388" s="4" t="s">
        <v>25</v>
      </c>
      <c r="AQ388" s="4" t="s">
        <v>13</v>
      </c>
      <c r="AR388" s="4" t="s">
        <v>19</v>
      </c>
      <c r="AS388" s="63" t="s">
        <v>87</v>
      </c>
    </row>
    <row r="389" spans="2:59" s="4" customFormat="1" ht="22.5" customHeight="1" x14ac:dyDescent="0.3">
      <c r="B389" s="56"/>
      <c r="C389" s="57"/>
      <c r="D389" s="57"/>
      <c r="E389" s="58" t="s">
        <v>0</v>
      </c>
      <c r="F389" s="100" t="s">
        <v>334</v>
      </c>
      <c r="G389" s="101"/>
      <c r="H389" s="101"/>
      <c r="I389" s="101"/>
      <c r="J389" s="57"/>
      <c r="K389" s="59">
        <v>-3.84</v>
      </c>
      <c r="L389" s="60"/>
      <c r="N389" s="61"/>
      <c r="O389" s="57"/>
      <c r="P389" s="57"/>
      <c r="Q389" s="57"/>
      <c r="R389" s="57"/>
      <c r="S389" s="57"/>
      <c r="T389" s="57"/>
      <c r="U389" s="62"/>
      <c r="AN389" s="63" t="s">
        <v>95</v>
      </c>
      <c r="AO389" s="63" t="s">
        <v>25</v>
      </c>
      <c r="AP389" s="4" t="s">
        <v>25</v>
      </c>
      <c r="AQ389" s="4" t="s">
        <v>13</v>
      </c>
      <c r="AR389" s="4" t="s">
        <v>19</v>
      </c>
      <c r="AS389" s="63" t="s">
        <v>87</v>
      </c>
    </row>
    <row r="390" spans="2:59" s="4" customFormat="1" ht="22.5" customHeight="1" x14ac:dyDescent="0.3">
      <c r="B390" s="56"/>
      <c r="C390" s="57"/>
      <c r="D390" s="57"/>
      <c r="E390" s="58" t="s">
        <v>0</v>
      </c>
      <c r="F390" s="100" t="s">
        <v>0</v>
      </c>
      <c r="G390" s="101"/>
      <c r="H390" s="101"/>
      <c r="I390" s="101"/>
      <c r="J390" s="57"/>
      <c r="K390" s="59">
        <v>0</v>
      </c>
      <c r="L390" s="60"/>
      <c r="N390" s="61"/>
      <c r="O390" s="57"/>
      <c r="P390" s="57"/>
      <c r="Q390" s="57"/>
      <c r="R390" s="57"/>
      <c r="S390" s="57"/>
      <c r="T390" s="57"/>
      <c r="U390" s="62"/>
      <c r="AN390" s="63" t="s">
        <v>95</v>
      </c>
      <c r="AO390" s="63" t="s">
        <v>25</v>
      </c>
      <c r="AP390" s="4" t="s">
        <v>25</v>
      </c>
      <c r="AQ390" s="4" t="s">
        <v>13</v>
      </c>
      <c r="AR390" s="4" t="s">
        <v>19</v>
      </c>
      <c r="AS390" s="63" t="s">
        <v>87</v>
      </c>
    </row>
    <row r="391" spans="2:59" s="7" customFormat="1" ht="22.5" customHeight="1" x14ac:dyDescent="0.3">
      <c r="B391" s="80"/>
      <c r="C391" s="81"/>
      <c r="D391" s="81"/>
      <c r="E391" s="82" t="s">
        <v>42</v>
      </c>
      <c r="F391" s="109" t="s">
        <v>136</v>
      </c>
      <c r="G391" s="110"/>
      <c r="H391" s="110"/>
      <c r="I391" s="110"/>
      <c r="J391" s="81"/>
      <c r="K391" s="83">
        <v>97.113</v>
      </c>
      <c r="L391" s="84"/>
      <c r="N391" s="85"/>
      <c r="O391" s="81"/>
      <c r="P391" s="81"/>
      <c r="Q391" s="81"/>
      <c r="R391" s="81"/>
      <c r="S391" s="81"/>
      <c r="T391" s="81"/>
      <c r="U391" s="86"/>
      <c r="AN391" s="87" t="s">
        <v>95</v>
      </c>
      <c r="AO391" s="87" t="s">
        <v>25</v>
      </c>
      <c r="AP391" s="7" t="s">
        <v>103</v>
      </c>
      <c r="AQ391" s="7" t="s">
        <v>13</v>
      </c>
      <c r="AR391" s="7" t="s">
        <v>19</v>
      </c>
      <c r="AS391" s="87" t="s">
        <v>87</v>
      </c>
    </row>
    <row r="392" spans="2:59" s="4" customFormat="1" ht="22.5" customHeight="1" x14ac:dyDescent="0.3">
      <c r="B392" s="56"/>
      <c r="C392" s="57"/>
      <c r="D392" s="57"/>
      <c r="E392" s="58" t="s">
        <v>0</v>
      </c>
      <c r="F392" s="100" t="s">
        <v>0</v>
      </c>
      <c r="G392" s="101"/>
      <c r="H392" s="101"/>
      <c r="I392" s="101"/>
      <c r="J392" s="57"/>
      <c r="K392" s="59">
        <v>0</v>
      </c>
      <c r="L392" s="60"/>
      <c r="N392" s="61"/>
      <c r="O392" s="57"/>
      <c r="P392" s="57"/>
      <c r="Q392" s="57"/>
      <c r="R392" s="57"/>
      <c r="S392" s="57"/>
      <c r="T392" s="57"/>
      <c r="U392" s="62"/>
      <c r="AN392" s="63" t="s">
        <v>95</v>
      </c>
      <c r="AO392" s="63" t="s">
        <v>25</v>
      </c>
      <c r="AP392" s="4" t="s">
        <v>25</v>
      </c>
      <c r="AQ392" s="4" t="s">
        <v>13</v>
      </c>
      <c r="AR392" s="4" t="s">
        <v>19</v>
      </c>
      <c r="AS392" s="63" t="s">
        <v>87</v>
      </c>
    </row>
    <row r="393" spans="2:59" s="5" customFormat="1" ht="22.5" customHeight="1" x14ac:dyDescent="0.3">
      <c r="B393" s="64"/>
      <c r="C393" s="65"/>
      <c r="D393" s="65"/>
      <c r="E393" s="66" t="s">
        <v>0</v>
      </c>
      <c r="F393" s="102" t="s">
        <v>96</v>
      </c>
      <c r="G393" s="103"/>
      <c r="H393" s="103"/>
      <c r="I393" s="103"/>
      <c r="J393" s="65"/>
      <c r="K393" s="67">
        <v>97.113</v>
      </c>
      <c r="L393" s="68"/>
      <c r="N393" s="69"/>
      <c r="O393" s="65"/>
      <c r="P393" s="65"/>
      <c r="Q393" s="65"/>
      <c r="R393" s="65"/>
      <c r="S393" s="65"/>
      <c r="T393" s="65"/>
      <c r="U393" s="70"/>
      <c r="AN393" s="71" t="s">
        <v>95</v>
      </c>
      <c r="AO393" s="71" t="s">
        <v>25</v>
      </c>
      <c r="AP393" s="5" t="s">
        <v>92</v>
      </c>
      <c r="AQ393" s="5" t="s">
        <v>13</v>
      </c>
      <c r="AR393" s="5" t="s">
        <v>5</v>
      </c>
      <c r="AS393" s="71" t="s">
        <v>87</v>
      </c>
    </row>
    <row r="394" spans="2:59" s="1" customFormat="1" ht="22.5" customHeight="1" x14ac:dyDescent="0.3">
      <c r="B394" s="46"/>
      <c r="C394" s="88" t="s">
        <v>1</v>
      </c>
      <c r="D394" s="88" t="s">
        <v>145</v>
      </c>
      <c r="E394" s="89" t="s">
        <v>155</v>
      </c>
      <c r="F394" s="108" t="s">
        <v>156</v>
      </c>
      <c r="G394" s="108"/>
      <c r="H394" s="108"/>
      <c r="I394" s="108"/>
      <c r="J394" s="90" t="s">
        <v>91</v>
      </c>
      <c r="K394" s="91">
        <v>99.055000000000007</v>
      </c>
      <c r="L394" s="51"/>
      <c r="N394" s="52" t="s">
        <v>0</v>
      </c>
      <c r="O394" s="14" t="s">
        <v>16</v>
      </c>
      <c r="P394" s="53">
        <v>0</v>
      </c>
      <c r="Q394" s="53">
        <f>P394*K394</f>
        <v>0</v>
      </c>
      <c r="R394" s="53">
        <v>1.7999999999999999E-2</v>
      </c>
      <c r="S394" s="53">
        <f>R394*K394</f>
        <v>1.7829900000000001</v>
      </c>
      <c r="T394" s="53">
        <v>0</v>
      </c>
      <c r="U394" s="54">
        <f>T394*K394</f>
        <v>0</v>
      </c>
      <c r="AL394" s="8" t="s">
        <v>137</v>
      </c>
      <c r="AN394" s="8" t="s">
        <v>145</v>
      </c>
      <c r="AO394" s="8" t="s">
        <v>25</v>
      </c>
      <c r="AS394" s="8" t="s">
        <v>87</v>
      </c>
      <c r="AY394" s="55" t="e">
        <f>IF(O394="základní",#REF!,0)</f>
        <v>#REF!</v>
      </c>
      <c r="AZ394" s="55">
        <f>IF(O394="snížená",#REF!,0)</f>
        <v>0</v>
      </c>
      <c r="BA394" s="55">
        <f>IF(O394="zákl. přenesená",#REF!,0)</f>
        <v>0</v>
      </c>
      <c r="BB394" s="55">
        <f>IF(O394="sníž. přenesená",#REF!,0)</f>
        <v>0</v>
      </c>
      <c r="BC394" s="55">
        <f>IF(O394="nulová",#REF!,0)</f>
        <v>0</v>
      </c>
      <c r="BD394" s="8" t="s">
        <v>5</v>
      </c>
      <c r="BE394" s="55" t="e">
        <f>ROUND(#REF!*K394,2)</f>
        <v>#REF!</v>
      </c>
      <c r="BF394" s="8" t="s">
        <v>92</v>
      </c>
      <c r="BG394" s="8" t="s">
        <v>336</v>
      </c>
    </row>
    <row r="395" spans="2:59" s="4" customFormat="1" ht="22.5" customHeight="1" x14ac:dyDescent="0.3">
      <c r="B395" s="56"/>
      <c r="C395" s="57"/>
      <c r="D395" s="57"/>
      <c r="E395" s="58" t="s">
        <v>0</v>
      </c>
      <c r="F395" s="98" t="s">
        <v>42</v>
      </c>
      <c r="G395" s="99"/>
      <c r="H395" s="99"/>
      <c r="I395" s="99"/>
      <c r="J395" s="57"/>
      <c r="K395" s="59">
        <v>97.113</v>
      </c>
      <c r="L395" s="60"/>
      <c r="N395" s="61"/>
      <c r="O395" s="57"/>
      <c r="P395" s="57"/>
      <c r="Q395" s="57"/>
      <c r="R395" s="57"/>
      <c r="S395" s="57"/>
      <c r="T395" s="57"/>
      <c r="U395" s="62"/>
      <c r="AN395" s="63" t="s">
        <v>95</v>
      </c>
      <c r="AO395" s="63" t="s">
        <v>25</v>
      </c>
      <c r="AP395" s="4" t="s">
        <v>25</v>
      </c>
      <c r="AQ395" s="4" t="s">
        <v>13</v>
      </c>
      <c r="AR395" s="4" t="s">
        <v>19</v>
      </c>
      <c r="AS395" s="63" t="s">
        <v>87</v>
      </c>
    </row>
    <row r="396" spans="2:59" s="4" customFormat="1" ht="22.5" customHeight="1" x14ac:dyDescent="0.3">
      <c r="B396" s="56"/>
      <c r="C396" s="57"/>
      <c r="D396" s="57"/>
      <c r="E396" s="58" t="s">
        <v>0</v>
      </c>
      <c r="F396" s="100" t="s">
        <v>0</v>
      </c>
      <c r="G396" s="101"/>
      <c r="H396" s="101"/>
      <c r="I396" s="101"/>
      <c r="J396" s="57"/>
      <c r="K396" s="59">
        <v>0</v>
      </c>
      <c r="L396" s="60"/>
      <c r="N396" s="61"/>
      <c r="O396" s="57"/>
      <c r="P396" s="57"/>
      <c r="Q396" s="57"/>
      <c r="R396" s="57"/>
      <c r="S396" s="57"/>
      <c r="T396" s="57"/>
      <c r="U396" s="62"/>
      <c r="AN396" s="63" t="s">
        <v>95</v>
      </c>
      <c r="AO396" s="63" t="s">
        <v>25</v>
      </c>
      <c r="AP396" s="4" t="s">
        <v>25</v>
      </c>
      <c r="AQ396" s="4" t="s">
        <v>13</v>
      </c>
      <c r="AR396" s="4" t="s">
        <v>19</v>
      </c>
      <c r="AS396" s="63" t="s">
        <v>87</v>
      </c>
    </row>
    <row r="397" spans="2:59" s="6" customFormat="1" ht="22.5" customHeight="1" x14ac:dyDescent="0.3">
      <c r="B397" s="72"/>
      <c r="C397" s="73"/>
      <c r="D397" s="73"/>
      <c r="E397" s="74" t="s">
        <v>0</v>
      </c>
      <c r="F397" s="104" t="s">
        <v>158</v>
      </c>
      <c r="G397" s="105"/>
      <c r="H397" s="105"/>
      <c r="I397" s="105"/>
      <c r="J397" s="73"/>
      <c r="K397" s="75" t="s">
        <v>0</v>
      </c>
      <c r="L397" s="76"/>
      <c r="N397" s="77"/>
      <c r="O397" s="73"/>
      <c r="P397" s="73"/>
      <c r="Q397" s="73"/>
      <c r="R397" s="73"/>
      <c r="S397" s="73"/>
      <c r="T397" s="73"/>
      <c r="U397" s="78"/>
      <c r="AN397" s="79" t="s">
        <v>95</v>
      </c>
      <c r="AO397" s="79" t="s">
        <v>25</v>
      </c>
      <c r="AP397" s="6" t="s">
        <v>5</v>
      </c>
      <c r="AQ397" s="6" t="s">
        <v>13</v>
      </c>
      <c r="AR397" s="6" t="s">
        <v>19</v>
      </c>
      <c r="AS397" s="79" t="s">
        <v>87</v>
      </c>
    </row>
    <row r="398" spans="2:59" s="4" customFormat="1" ht="22.5" customHeight="1" x14ac:dyDescent="0.3">
      <c r="B398" s="56"/>
      <c r="C398" s="57"/>
      <c r="D398" s="57"/>
      <c r="E398" s="58" t="s">
        <v>0</v>
      </c>
      <c r="F398" s="100" t="s">
        <v>337</v>
      </c>
      <c r="G398" s="101"/>
      <c r="H398" s="101"/>
      <c r="I398" s="101"/>
      <c r="J398" s="57"/>
      <c r="K398" s="59">
        <v>1.9419999999999999</v>
      </c>
      <c r="L398" s="60"/>
      <c r="N398" s="61"/>
      <c r="O398" s="57"/>
      <c r="P398" s="57"/>
      <c r="Q398" s="57"/>
      <c r="R398" s="57"/>
      <c r="S398" s="57"/>
      <c r="T398" s="57"/>
      <c r="U398" s="62"/>
      <c r="AN398" s="63" t="s">
        <v>95</v>
      </c>
      <c r="AO398" s="63" t="s">
        <v>25</v>
      </c>
      <c r="AP398" s="4" t="s">
        <v>25</v>
      </c>
      <c r="AQ398" s="4" t="s">
        <v>13</v>
      </c>
      <c r="AR398" s="4" t="s">
        <v>19</v>
      </c>
      <c r="AS398" s="63" t="s">
        <v>87</v>
      </c>
    </row>
    <row r="399" spans="2:59" s="4" customFormat="1" ht="22.5" customHeight="1" x14ac:dyDescent="0.3">
      <c r="B399" s="56"/>
      <c r="C399" s="57"/>
      <c r="D399" s="57"/>
      <c r="E399" s="58" t="s">
        <v>0</v>
      </c>
      <c r="F399" s="100" t="s">
        <v>0</v>
      </c>
      <c r="G399" s="101"/>
      <c r="H399" s="101"/>
      <c r="I399" s="101"/>
      <c r="J399" s="57"/>
      <c r="K399" s="59">
        <v>0</v>
      </c>
      <c r="L399" s="60"/>
      <c r="N399" s="61"/>
      <c r="O399" s="57"/>
      <c r="P399" s="57"/>
      <c r="Q399" s="57"/>
      <c r="R399" s="57"/>
      <c r="S399" s="57"/>
      <c r="T399" s="57"/>
      <c r="U399" s="62"/>
      <c r="AN399" s="63" t="s">
        <v>95</v>
      </c>
      <c r="AO399" s="63" t="s">
        <v>25</v>
      </c>
      <c r="AP399" s="4" t="s">
        <v>25</v>
      </c>
      <c r="AQ399" s="4" t="s">
        <v>13</v>
      </c>
      <c r="AR399" s="4" t="s">
        <v>19</v>
      </c>
      <c r="AS399" s="63" t="s">
        <v>87</v>
      </c>
    </row>
    <row r="400" spans="2:59" s="5" customFormat="1" ht="22.5" customHeight="1" x14ac:dyDescent="0.3">
      <c r="B400" s="64"/>
      <c r="C400" s="65"/>
      <c r="D400" s="65"/>
      <c r="E400" s="66" t="s">
        <v>0</v>
      </c>
      <c r="F400" s="102" t="s">
        <v>96</v>
      </c>
      <c r="G400" s="103"/>
      <c r="H400" s="103"/>
      <c r="I400" s="103"/>
      <c r="J400" s="65"/>
      <c r="K400" s="67">
        <v>99.055000000000007</v>
      </c>
      <c r="L400" s="68"/>
      <c r="N400" s="69"/>
      <c r="O400" s="65"/>
      <c r="P400" s="65"/>
      <c r="Q400" s="65"/>
      <c r="R400" s="65"/>
      <c r="S400" s="65"/>
      <c r="T400" s="65"/>
      <c r="U400" s="70"/>
      <c r="AN400" s="71" t="s">
        <v>95</v>
      </c>
      <c r="AO400" s="71" t="s">
        <v>25</v>
      </c>
      <c r="AP400" s="5" t="s">
        <v>92</v>
      </c>
      <c r="AQ400" s="5" t="s">
        <v>13</v>
      </c>
      <c r="AR400" s="5" t="s">
        <v>5</v>
      </c>
      <c r="AS400" s="71" t="s">
        <v>87</v>
      </c>
    </row>
    <row r="401" spans="2:59" s="1" customFormat="1" ht="22.5" customHeight="1" x14ac:dyDescent="0.3">
      <c r="B401" s="46"/>
      <c r="C401" s="47" t="s">
        <v>319</v>
      </c>
      <c r="D401" s="47" t="s">
        <v>88</v>
      </c>
      <c r="E401" s="48" t="s">
        <v>339</v>
      </c>
      <c r="F401" s="97" t="s">
        <v>340</v>
      </c>
      <c r="G401" s="97"/>
      <c r="H401" s="97"/>
      <c r="I401" s="97"/>
      <c r="J401" s="49" t="s">
        <v>197</v>
      </c>
      <c r="K401" s="50">
        <v>128.04</v>
      </c>
      <c r="L401" s="51"/>
      <c r="N401" s="52" t="s">
        <v>0</v>
      </c>
      <c r="O401" s="14" t="s">
        <v>16</v>
      </c>
      <c r="P401" s="53">
        <v>0.23</v>
      </c>
      <c r="Q401" s="53">
        <f>P401*K401</f>
        <v>29.449200000000001</v>
      </c>
      <c r="R401" s="53">
        <v>6.0000000000000002E-5</v>
      </c>
      <c r="S401" s="53">
        <f>R401*K401</f>
        <v>7.6823999999999998E-3</v>
      </c>
      <c r="T401" s="53">
        <v>0</v>
      </c>
      <c r="U401" s="54">
        <f>T401*K401</f>
        <v>0</v>
      </c>
      <c r="AL401" s="8" t="s">
        <v>92</v>
      </c>
      <c r="AN401" s="8" t="s">
        <v>88</v>
      </c>
      <c r="AO401" s="8" t="s">
        <v>25</v>
      </c>
      <c r="AS401" s="8" t="s">
        <v>87</v>
      </c>
      <c r="AY401" s="55" t="e">
        <f>IF(O401="základní",#REF!,0)</f>
        <v>#REF!</v>
      </c>
      <c r="AZ401" s="55">
        <f>IF(O401="snížená",#REF!,0)</f>
        <v>0</v>
      </c>
      <c r="BA401" s="55">
        <f>IF(O401="zákl. přenesená",#REF!,0)</f>
        <v>0</v>
      </c>
      <c r="BB401" s="55">
        <f>IF(O401="sníž. přenesená",#REF!,0)</f>
        <v>0</v>
      </c>
      <c r="BC401" s="55">
        <f>IF(O401="nulová",#REF!,0)</f>
        <v>0</v>
      </c>
      <c r="BD401" s="8" t="s">
        <v>5</v>
      </c>
      <c r="BE401" s="55" t="e">
        <f>ROUND(#REF!*K401,2)</f>
        <v>#REF!</v>
      </c>
      <c r="BF401" s="8" t="s">
        <v>92</v>
      </c>
      <c r="BG401" s="8" t="s">
        <v>341</v>
      </c>
    </row>
    <row r="402" spans="2:59" s="4" customFormat="1" ht="22.5" customHeight="1" x14ac:dyDescent="0.3">
      <c r="B402" s="56"/>
      <c r="C402" s="57"/>
      <c r="D402" s="57"/>
      <c r="E402" s="58" t="s">
        <v>0</v>
      </c>
      <c r="F402" s="98" t="s">
        <v>41</v>
      </c>
      <c r="G402" s="99"/>
      <c r="H402" s="99"/>
      <c r="I402" s="99"/>
      <c r="J402" s="57"/>
      <c r="K402" s="59">
        <v>128.04</v>
      </c>
      <c r="L402" s="60"/>
      <c r="N402" s="61"/>
      <c r="O402" s="57"/>
      <c r="P402" s="57"/>
      <c r="Q402" s="57"/>
      <c r="R402" s="57"/>
      <c r="S402" s="57"/>
      <c r="T402" s="57"/>
      <c r="U402" s="62"/>
      <c r="AN402" s="63" t="s">
        <v>95</v>
      </c>
      <c r="AO402" s="63" t="s">
        <v>25</v>
      </c>
      <c r="AP402" s="4" t="s">
        <v>25</v>
      </c>
      <c r="AQ402" s="4" t="s">
        <v>13</v>
      </c>
      <c r="AR402" s="4" t="s">
        <v>19</v>
      </c>
      <c r="AS402" s="63" t="s">
        <v>87</v>
      </c>
    </row>
    <row r="403" spans="2:59" s="4" customFormat="1" ht="22.5" customHeight="1" x14ac:dyDescent="0.3">
      <c r="B403" s="56"/>
      <c r="C403" s="57"/>
      <c r="D403" s="57"/>
      <c r="E403" s="58" t="s">
        <v>0</v>
      </c>
      <c r="F403" s="100" t="s">
        <v>0</v>
      </c>
      <c r="G403" s="101"/>
      <c r="H403" s="101"/>
      <c r="I403" s="101"/>
      <c r="J403" s="57"/>
      <c r="K403" s="59">
        <v>0</v>
      </c>
      <c r="L403" s="60"/>
      <c r="N403" s="61"/>
      <c r="O403" s="57"/>
      <c r="P403" s="57"/>
      <c r="Q403" s="57"/>
      <c r="R403" s="57"/>
      <c r="S403" s="57"/>
      <c r="T403" s="57"/>
      <c r="U403" s="62"/>
      <c r="AN403" s="63" t="s">
        <v>95</v>
      </c>
      <c r="AO403" s="63" t="s">
        <v>25</v>
      </c>
      <c r="AP403" s="4" t="s">
        <v>25</v>
      </c>
      <c r="AQ403" s="4" t="s">
        <v>13</v>
      </c>
      <c r="AR403" s="4" t="s">
        <v>19</v>
      </c>
      <c r="AS403" s="63" t="s">
        <v>87</v>
      </c>
    </row>
    <row r="404" spans="2:59" s="5" customFormat="1" ht="22.5" customHeight="1" x14ac:dyDescent="0.3">
      <c r="B404" s="64"/>
      <c r="C404" s="65"/>
      <c r="D404" s="65"/>
      <c r="E404" s="66" t="s">
        <v>0</v>
      </c>
      <c r="F404" s="102" t="s">
        <v>96</v>
      </c>
      <c r="G404" s="103"/>
      <c r="H404" s="103"/>
      <c r="I404" s="103"/>
      <c r="J404" s="65"/>
      <c r="K404" s="67">
        <v>128.04</v>
      </c>
      <c r="L404" s="68"/>
      <c r="N404" s="69"/>
      <c r="O404" s="65"/>
      <c r="P404" s="65"/>
      <c r="Q404" s="65"/>
      <c r="R404" s="65"/>
      <c r="S404" s="65"/>
      <c r="T404" s="65"/>
      <c r="U404" s="70"/>
      <c r="AN404" s="71" t="s">
        <v>95</v>
      </c>
      <c r="AO404" s="71" t="s">
        <v>25</v>
      </c>
      <c r="AP404" s="5" t="s">
        <v>92</v>
      </c>
      <c r="AQ404" s="5" t="s">
        <v>13</v>
      </c>
      <c r="AR404" s="5" t="s">
        <v>5</v>
      </c>
      <c r="AS404" s="71" t="s">
        <v>87</v>
      </c>
    </row>
    <row r="405" spans="2:59" s="1" customFormat="1" ht="22.5" customHeight="1" x14ac:dyDescent="0.3">
      <c r="B405" s="46"/>
      <c r="C405" s="88" t="s">
        <v>324</v>
      </c>
      <c r="D405" s="88" t="s">
        <v>145</v>
      </c>
      <c r="E405" s="89" t="s">
        <v>343</v>
      </c>
      <c r="F405" s="108" t="s">
        <v>344</v>
      </c>
      <c r="G405" s="108"/>
      <c r="H405" s="108"/>
      <c r="I405" s="108"/>
      <c r="J405" s="90" t="s">
        <v>197</v>
      </c>
      <c r="K405" s="91">
        <v>128.04</v>
      </c>
      <c r="L405" s="51"/>
      <c r="N405" s="52" t="s">
        <v>0</v>
      </c>
      <c r="O405" s="14" t="s">
        <v>16</v>
      </c>
      <c r="P405" s="53">
        <v>0</v>
      </c>
      <c r="Q405" s="53">
        <f>P405*K405</f>
        <v>0</v>
      </c>
      <c r="R405" s="53">
        <v>1.7000000000000001E-4</v>
      </c>
      <c r="S405" s="53">
        <f>R405*K405</f>
        <v>2.1766799999999999E-2</v>
      </c>
      <c r="T405" s="53">
        <v>0</v>
      </c>
      <c r="U405" s="54">
        <f>T405*K405</f>
        <v>0</v>
      </c>
      <c r="AL405" s="8" t="s">
        <v>137</v>
      </c>
      <c r="AN405" s="8" t="s">
        <v>145</v>
      </c>
      <c r="AO405" s="8" t="s">
        <v>25</v>
      </c>
      <c r="AS405" s="8" t="s">
        <v>87</v>
      </c>
      <c r="AY405" s="55" t="e">
        <f>IF(O405="základní",#REF!,0)</f>
        <v>#REF!</v>
      </c>
      <c r="AZ405" s="55">
        <f>IF(O405="snížená",#REF!,0)</f>
        <v>0</v>
      </c>
      <c r="BA405" s="55">
        <f>IF(O405="zákl. přenesená",#REF!,0)</f>
        <v>0</v>
      </c>
      <c r="BB405" s="55">
        <f>IF(O405="sníž. přenesená",#REF!,0)</f>
        <v>0</v>
      </c>
      <c r="BC405" s="55">
        <f>IF(O405="nulová",#REF!,0)</f>
        <v>0</v>
      </c>
      <c r="BD405" s="8" t="s">
        <v>5</v>
      </c>
      <c r="BE405" s="55" t="e">
        <f>ROUND(#REF!*K405,2)</f>
        <v>#REF!</v>
      </c>
      <c r="BF405" s="8" t="s">
        <v>92</v>
      </c>
      <c r="BG405" s="8" t="s">
        <v>345</v>
      </c>
    </row>
    <row r="406" spans="2:59" s="6" customFormat="1" ht="22.5" customHeight="1" x14ac:dyDescent="0.3">
      <c r="B406" s="72"/>
      <c r="C406" s="73"/>
      <c r="D406" s="73"/>
      <c r="E406" s="74" t="s">
        <v>0</v>
      </c>
      <c r="F406" s="106" t="s">
        <v>123</v>
      </c>
      <c r="G406" s="107"/>
      <c r="H406" s="107"/>
      <c r="I406" s="107"/>
      <c r="J406" s="73"/>
      <c r="K406" s="75" t="s">
        <v>0</v>
      </c>
      <c r="L406" s="76"/>
      <c r="N406" s="77"/>
      <c r="O406" s="73"/>
      <c r="P406" s="73"/>
      <c r="Q406" s="73"/>
      <c r="R406" s="73"/>
      <c r="S406" s="73"/>
      <c r="T406" s="73"/>
      <c r="U406" s="78"/>
      <c r="AN406" s="79" t="s">
        <v>95</v>
      </c>
      <c r="AO406" s="79" t="s">
        <v>25</v>
      </c>
      <c r="AP406" s="6" t="s">
        <v>5</v>
      </c>
      <c r="AQ406" s="6" t="s">
        <v>13</v>
      </c>
      <c r="AR406" s="6" t="s">
        <v>19</v>
      </c>
      <c r="AS406" s="79" t="s">
        <v>87</v>
      </c>
    </row>
    <row r="407" spans="2:59" s="4" customFormat="1" ht="22.5" customHeight="1" x14ac:dyDescent="0.3">
      <c r="B407" s="56"/>
      <c r="C407" s="57"/>
      <c r="D407" s="57"/>
      <c r="E407" s="58" t="s">
        <v>0</v>
      </c>
      <c r="F407" s="100" t="s">
        <v>346</v>
      </c>
      <c r="G407" s="101"/>
      <c r="H407" s="101"/>
      <c r="I407" s="101"/>
      <c r="J407" s="57"/>
      <c r="K407" s="59">
        <v>27.14</v>
      </c>
      <c r="L407" s="60"/>
      <c r="N407" s="61"/>
      <c r="O407" s="57"/>
      <c r="P407" s="57"/>
      <c r="Q407" s="57"/>
      <c r="R407" s="57"/>
      <c r="S407" s="57"/>
      <c r="T407" s="57"/>
      <c r="U407" s="62"/>
      <c r="AN407" s="63" t="s">
        <v>95</v>
      </c>
      <c r="AO407" s="63" t="s">
        <v>25</v>
      </c>
      <c r="AP407" s="4" t="s">
        <v>25</v>
      </c>
      <c r="AQ407" s="4" t="s">
        <v>13</v>
      </c>
      <c r="AR407" s="4" t="s">
        <v>19</v>
      </c>
      <c r="AS407" s="63" t="s">
        <v>87</v>
      </c>
    </row>
    <row r="408" spans="2:59" s="4" customFormat="1" ht="22.5" customHeight="1" x14ac:dyDescent="0.3">
      <c r="B408" s="56"/>
      <c r="C408" s="57"/>
      <c r="D408" s="57"/>
      <c r="E408" s="58" t="s">
        <v>0</v>
      </c>
      <c r="F408" s="100" t="s">
        <v>0</v>
      </c>
      <c r="G408" s="101"/>
      <c r="H408" s="101"/>
      <c r="I408" s="101"/>
      <c r="J408" s="57"/>
      <c r="K408" s="59">
        <v>0</v>
      </c>
      <c r="L408" s="60"/>
      <c r="N408" s="61"/>
      <c r="O408" s="57"/>
      <c r="P408" s="57"/>
      <c r="Q408" s="57"/>
      <c r="R408" s="57"/>
      <c r="S408" s="57"/>
      <c r="T408" s="57"/>
      <c r="U408" s="62"/>
      <c r="AN408" s="63" t="s">
        <v>95</v>
      </c>
      <c r="AO408" s="63" t="s">
        <v>25</v>
      </c>
      <c r="AP408" s="4" t="s">
        <v>25</v>
      </c>
      <c r="AQ408" s="4" t="s">
        <v>13</v>
      </c>
      <c r="AR408" s="4" t="s">
        <v>19</v>
      </c>
      <c r="AS408" s="63" t="s">
        <v>87</v>
      </c>
    </row>
    <row r="409" spans="2:59" s="6" customFormat="1" ht="22.5" customHeight="1" x14ac:dyDescent="0.3">
      <c r="B409" s="72"/>
      <c r="C409" s="73"/>
      <c r="D409" s="73"/>
      <c r="E409" s="74" t="s">
        <v>0</v>
      </c>
      <c r="F409" s="104" t="s">
        <v>125</v>
      </c>
      <c r="G409" s="105"/>
      <c r="H409" s="105"/>
      <c r="I409" s="105"/>
      <c r="J409" s="73"/>
      <c r="K409" s="75" t="s">
        <v>0</v>
      </c>
      <c r="L409" s="76"/>
      <c r="N409" s="77"/>
      <c r="O409" s="73"/>
      <c r="P409" s="73"/>
      <c r="Q409" s="73"/>
      <c r="R409" s="73"/>
      <c r="S409" s="73"/>
      <c r="T409" s="73"/>
      <c r="U409" s="78"/>
      <c r="AN409" s="79" t="s">
        <v>95</v>
      </c>
      <c r="AO409" s="79" t="s">
        <v>25</v>
      </c>
      <c r="AP409" s="6" t="s">
        <v>5</v>
      </c>
      <c r="AQ409" s="6" t="s">
        <v>13</v>
      </c>
      <c r="AR409" s="6" t="s">
        <v>19</v>
      </c>
      <c r="AS409" s="79" t="s">
        <v>87</v>
      </c>
    </row>
    <row r="410" spans="2:59" s="4" customFormat="1" ht="22.5" customHeight="1" x14ac:dyDescent="0.3">
      <c r="B410" s="56"/>
      <c r="C410" s="57"/>
      <c r="D410" s="57"/>
      <c r="E410" s="58" t="s">
        <v>0</v>
      </c>
      <c r="F410" s="100" t="s">
        <v>19</v>
      </c>
      <c r="G410" s="101"/>
      <c r="H410" s="101"/>
      <c r="I410" s="101"/>
      <c r="J410" s="57"/>
      <c r="K410" s="59">
        <v>0</v>
      </c>
      <c r="L410" s="60"/>
      <c r="N410" s="61"/>
      <c r="O410" s="57"/>
      <c r="P410" s="57"/>
      <c r="Q410" s="57"/>
      <c r="R410" s="57"/>
      <c r="S410" s="57"/>
      <c r="T410" s="57"/>
      <c r="U410" s="62"/>
      <c r="AN410" s="63" t="s">
        <v>95</v>
      </c>
      <c r="AO410" s="63" t="s">
        <v>25</v>
      </c>
      <c r="AP410" s="4" t="s">
        <v>25</v>
      </c>
      <c r="AQ410" s="4" t="s">
        <v>13</v>
      </c>
      <c r="AR410" s="4" t="s">
        <v>19</v>
      </c>
      <c r="AS410" s="63" t="s">
        <v>87</v>
      </c>
    </row>
    <row r="411" spans="2:59" s="4" customFormat="1" ht="22.5" customHeight="1" x14ac:dyDescent="0.3">
      <c r="B411" s="56"/>
      <c r="C411" s="57"/>
      <c r="D411" s="57"/>
      <c r="E411" s="58" t="s">
        <v>0</v>
      </c>
      <c r="F411" s="100" t="s">
        <v>0</v>
      </c>
      <c r="G411" s="101"/>
      <c r="H411" s="101"/>
      <c r="I411" s="101"/>
      <c r="J411" s="57"/>
      <c r="K411" s="59">
        <v>0</v>
      </c>
      <c r="L411" s="60"/>
      <c r="N411" s="61"/>
      <c r="O411" s="57"/>
      <c r="P411" s="57"/>
      <c r="Q411" s="57"/>
      <c r="R411" s="57"/>
      <c r="S411" s="57"/>
      <c r="T411" s="57"/>
      <c r="U411" s="62"/>
      <c r="AN411" s="63" t="s">
        <v>95</v>
      </c>
      <c r="AO411" s="63" t="s">
        <v>25</v>
      </c>
      <c r="AP411" s="4" t="s">
        <v>25</v>
      </c>
      <c r="AQ411" s="4" t="s">
        <v>13</v>
      </c>
      <c r="AR411" s="4" t="s">
        <v>19</v>
      </c>
      <c r="AS411" s="63" t="s">
        <v>87</v>
      </c>
    </row>
    <row r="412" spans="2:59" s="6" customFormat="1" ht="22.5" customHeight="1" x14ac:dyDescent="0.3">
      <c r="B412" s="72"/>
      <c r="C412" s="73"/>
      <c r="D412" s="73"/>
      <c r="E412" s="74" t="s">
        <v>0</v>
      </c>
      <c r="F412" s="104" t="s">
        <v>126</v>
      </c>
      <c r="G412" s="105"/>
      <c r="H412" s="105"/>
      <c r="I412" s="105"/>
      <c r="J412" s="73"/>
      <c r="K412" s="75" t="s">
        <v>0</v>
      </c>
      <c r="L412" s="76"/>
      <c r="N412" s="77"/>
      <c r="O412" s="73"/>
      <c r="P412" s="73"/>
      <c r="Q412" s="73"/>
      <c r="R412" s="73"/>
      <c r="S412" s="73"/>
      <c r="T412" s="73"/>
      <c r="U412" s="78"/>
      <c r="AN412" s="79" t="s">
        <v>95</v>
      </c>
      <c r="AO412" s="79" t="s">
        <v>25</v>
      </c>
      <c r="AP412" s="6" t="s">
        <v>5</v>
      </c>
      <c r="AQ412" s="6" t="s">
        <v>13</v>
      </c>
      <c r="AR412" s="6" t="s">
        <v>19</v>
      </c>
      <c r="AS412" s="79" t="s">
        <v>87</v>
      </c>
    </row>
    <row r="413" spans="2:59" s="4" customFormat="1" ht="22.5" customHeight="1" x14ac:dyDescent="0.3">
      <c r="B413" s="56"/>
      <c r="C413" s="57"/>
      <c r="D413" s="57"/>
      <c r="E413" s="58" t="s">
        <v>0</v>
      </c>
      <c r="F413" s="100" t="s">
        <v>347</v>
      </c>
      <c r="G413" s="101"/>
      <c r="H413" s="101"/>
      <c r="I413" s="101"/>
      <c r="J413" s="57"/>
      <c r="K413" s="59">
        <v>43.52</v>
      </c>
      <c r="L413" s="60"/>
      <c r="N413" s="61"/>
      <c r="O413" s="57"/>
      <c r="P413" s="57"/>
      <c r="Q413" s="57"/>
      <c r="R413" s="57"/>
      <c r="S413" s="57"/>
      <c r="T413" s="57"/>
      <c r="U413" s="62"/>
      <c r="AN413" s="63" t="s">
        <v>95</v>
      </c>
      <c r="AO413" s="63" t="s">
        <v>25</v>
      </c>
      <c r="AP413" s="4" t="s">
        <v>25</v>
      </c>
      <c r="AQ413" s="4" t="s">
        <v>13</v>
      </c>
      <c r="AR413" s="4" t="s">
        <v>19</v>
      </c>
      <c r="AS413" s="63" t="s">
        <v>87</v>
      </c>
    </row>
    <row r="414" spans="2:59" s="4" customFormat="1" ht="22.5" customHeight="1" x14ac:dyDescent="0.3">
      <c r="B414" s="56"/>
      <c r="C414" s="57"/>
      <c r="D414" s="57"/>
      <c r="E414" s="58" t="s">
        <v>0</v>
      </c>
      <c r="F414" s="100" t="s">
        <v>0</v>
      </c>
      <c r="G414" s="101"/>
      <c r="H414" s="101"/>
      <c r="I414" s="101"/>
      <c r="J414" s="57"/>
      <c r="K414" s="59">
        <v>0</v>
      </c>
      <c r="L414" s="60"/>
      <c r="N414" s="61"/>
      <c r="O414" s="57"/>
      <c r="P414" s="57"/>
      <c r="Q414" s="57"/>
      <c r="R414" s="57"/>
      <c r="S414" s="57"/>
      <c r="T414" s="57"/>
      <c r="U414" s="62"/>
      <c r="AN414" s="63" t="s">
        <v>95</v>
      </c>
      <c r="AO414" s="63" t="s">
        <v>25</v>
      </c>
      <c r="AP414" s="4" t="s">
        <v>25</v>
      </c>
      <c r="AQ414" s="4" t="s">
        <v>13</v>
      </c>
      <c r="AR414" s="4" t="s">
        <v>19</v>
      </c>
      <c r="AS414" s="63" t="s">
        <v>87</v>
      </c>
    </row>
    <row r="415" spans="2:59" s="6" customFormat="1" ht="22.5" customHeight="1" x14ac:dyDescent="0.3">
      <c r="B415" s="72"/>
      <c r="C415" s="73"/>
      <c r="D415" s="73"/>
      <c r="E415" s="74" t="s">
        <v>0</v>
      </c>
      <c r="F415" s="104" t="s">
        <v>128</v>
      </c>
      <c r="G415" s="105"/>
      <c r="H415" s="105"/>
      <c r="I415" s="105"/>
      <c r="J415" s="73"/>
      <c r="K415" s="75" t="s">
        <v>0</v>
      </c>
      <c r="L415" s="76"/>
      <c r="N415" s="77"/>
      <c r="O415" s="73"/>
      <c r="P415" s="73"/>
      <c r="Q415" s="73"/>
      <c r="R415" s="73"/>
      <c r="S415" s="73"/>
      <c r="T415" s="73"/>
      <c r="U415" s="78"/>
      <c r="AN415" s="79" t="s">
        <v>95</v>
      </c>
      <c r="AO415" s="79" t="s">
        <v>25</v>
      </c>
      <c r="AP415" s="6" t="s">
        <v>5</v>
      </c>
      <c r="AQ415" s="6" t="s">
        <v>13</v>
      </c>
      <c r="AR415" s="6" t="s">
        <v>19</v>
      </c>
      <c r="AS415" s="79" t="s">
        <v>87</v>
      </c>
    </row>
    <row r="416" spans="2:59" s="4" customFormat="1" ht="22.5" customHeight="1" x14ac:dyDescent="0.3">
      <c r="B416" s="56"/>
      <c r="C416" s="57"/>
      <c r="D416" s="57"/>
      <c r="E416" s="58" t="s">
        <v>0</v>
      </c>
      <c r="F416" s="100" t="s">
        <v>348</v>
      </c>
      <c r="G416" s="101"/>
      <c r="H416" s="101"/>
      <c r="I416" s="101"/>
      <c r="J416" s="57"/>
      <c r="K416" s="59">
        <v>57.38</v>
      </c>
      <c r="L416" s="60"/>
      <c r="N416" s="61"/>
      <c r="O416" s="57"/>
      <c r="P416" s="57"/>
      <c r="Q416" s="57"/>
      <c r="R416" s="57"/>
      <c r="S416" s="57"/>
      <c r="T416" s="57"/>
      <c r="U416" s="62"/>
      <c r="AN416" s="63" t="s">
        <v>95</v>
      </c>
      <c r="AO416" s="63" t="s">
        <v>25</v>
      </c>
      <c r="AP416" s="4" t="s">
        <v>25</v>
      </c>
      <c r="AQ416" s="4" t="s">
        <v>13</v>
      </c>
      <c r="AR416" s="4" t="s">
        <v>19</v>
      </c>
      <c r="AS416" s="63" t="s">
        <v>87</v>
      </c>
    </row>
    <row r="417" spans="2:59" s="4" customFormat="1" ht="22.5" customHeight="1" x14ac:dyDescent="0.3">
      <c r="B417" s="56"/>
      <c r="C417" s="57"/>
      <c r="D417" s="57"/>
      <c r="E417" s="58" t="s">
        <v>0</v>
      </c>
      <c r="F417" s="100" t="s">
        <v>0</v>
      </c>
      <c r="G417" s="101"/>
      <c r="H417" s="101"/>
      <c r="I417" s="101"/>
      <c r="J417" s="57"/>
      <c r="K417" s="59">
        <v>0</v>
      </c>
      <c r="L417" s="60"/>
      <c r="N417" s="61"/>
      <c r="O417" s="57"/>
      <c r="P417" s="57"/>
      <c r="Q417" s="57"/>
      <c r="R417" s="57"/>
      <c r="S417" s="57"/>
      <c r="T417" s="57"/>
      <c r="U417" s="62"/>
      <c r="AN417" s="63" t="s">
        <v>95</v>
      </c>
      <c r="AO417" s="63" t="s">
        <v>25</v>
      </c>
      <c r="AP417" s="4" t="s">
        <v>25</v>
      </c>
      <c r="AQ417" s="4" t="s">
        <v>13</v>
      </c>
      <c r="AR417" s="4" t="s">
        <v>19</v>
      </c>
      <c r="AS417" s="63" t="s">
        <v>87</v>
      </c>
    </row>
    <row r="418" spans="2:59" s="4" customFormat="1" ht="22.5" customHeight="1" x14ac:dyDescent="0.3">
      <c r="B418" s="56"/>
      <c r="C418" s="57"/>
      <c r="D418" s="57"/>
      <c r="E418" s="58" t="s">
        <v>0</v>
      </c>
      <c r="F418" s="100" t="s">
        <v>0</v>
      </c>
      <c r="G418" s="101"/>
      <c r="H418" s="101"/>
      <c r="I418" s="101"/>
      <c r="J418" s="57"/>
      <c r="K418" s="59">
        <v>0</v>
      </c>
      <c r="L418" s="60"/>
      <c r="N418" s="61"/>
      <c r="O418" s="57"/>
      <c r="P418" s="57"/>
      <c r="Q418" s="57"/>
      <c r="R418" s="57"/>
      <c r="S418" s="57"/>
      <c r="T418" s="57"/>
      <c r="U418" s="62"/>
      <c r="AN418" s="63" t="s">
        <v>95</v>
      </c>
      <c r="AO418" s="63" t="s">
        <v>25</v>
      </c>
      <c r="AP418" s="4" t="s">
        <v>25</v>
      </c>
      <c r="AQ418" s="4" t="s">
        <v>13</v>
      </c>
      <c r="AR418" s="4" t="s">
        <v>19</v>
      </c>
      <c r="AS418" s="63" t="s">
        <v>87</v>
      </c>
    </row>
    <row r="419" spans="2:59" s="5" customFormat="1" ht="22.5" customHeight="1" x14ac:dyDescent="0.3">
      <c r="B419" s="64"/>
      <c r="C419" s="65"/>
      <c r="D419" s="65"/>
      <c r="E419" s="66" t="s">
        <v>41</v>
      </c>
      <c r="F419" s="102" t="s">
        <v>96</v>
      </c>
      <c r="G419" s="103"/>
      <c r="H419" s="103"/>
      <c r="I419" s="103"/>
      <c r="J419" s="65"/>
      <c r="K419" s="67">
        <v>128.04</v>
      </c>
      <c r="L419" s="68"/>
      <c r="N419" s="69"/>
      <c r="O419" s="65"/>
      <c r="P419" s="65"/>
      <c r="Q419" s="65"/>
      <c r="R419" s="65"/>
      <c r="S419" s="65"/>
      <c r="T419" s="65"/>
      <c r="U419" s="70"/>
      <c r="AN419" s="71" t="s">
        <v>95</v>
      </c>
      <c r="AO419" s="71" t="s">
        <v>25</v>
      </c>
      <c r="AP419" s="5" t="s">
        <v>92</v>
      </c>
      <c r="AQ419" s="5" t="s">
        <v>13</v>
      </c>
      <c r="AR419" s="5" t="s">
        <v>5</v>
      </c>
      <c r="AS419" s="71" t="s">
        <v>87</v>
      </c>
    </row>
    <row r="420" spans="2:59" s="1" customFormat="1" ht="22.5" customHeight="1" x14ac:dyDescent="0.3">
      <c r="B420" s="46"/>
      <c r="C420" s="47" t="s">
        <v>335</v>
      </c>
      <c r="D420" s="47" t="s">
        <v>88</v>
      </c>
      <c r="E420" s="48" t="s">
        <v>350</v>
      </c>
      <c r="F420" s="97" t="s">
        <v>351</v>
      </c>
      <c r="G420" s="97"/>
      <c r="H420" s="97"/>
      <c r="I420" s="97"/>
      <c r="J420" s="49" t="s">
        <v>197</v>
      </c>
      <c r="K420" s="50">
        <v>1248.73</v>
      </c>
      <c r="L420" s="51"/>
      <c r="N420" s="52" t="s">
        <v>0</v>
      </c>
      <c r="O420" s="14" t="s">
        <v>16</v>
      </c>
      <c r="P420" s="53">
        <v>0.14000000000000001</v>
      </c>
      <c r="Q420" s="53">
        <f>P420*K420</f>
        <v>174.82220000000001</v>
      </c>
      <c r="R420" s="53">
        <v>2.5000000000000001E-4</v>
      </c>
      <c r="S420" s="53">
        <f>R420*K420</f>
        <v>0.31218250000000003</v>
      </c>
      <c r="T420" s="53">
        <v>0</v>
      </c>
      <c r="U420" s="54">
        <f>T420*K420</f>
        <v>0</v>
      </c>
      <c r="AL420" s="8" t="s">
        <v>92</v>
      </c>
      <c r="AN420" s="8" t="s">
        <v>88</v>
      </c>
      <c r="AO420" s="8" t="s">
        <v>25</v>
      </c>
      <c r="AS420" s="8" t="s">
        <v>87</v>
      </c>
      <c r="AY420" s="55" t="e">
        <f>IF(O420="základní",#REF!,0)</f>
        <v>#REF!</v>
      </c>
      <c r="AZ420" s="55">
        <f>IF(O420="snížená",#REF!,0)</f>
        <v>0</v>
      </c>
      <c r="BA420" s="55">
        <f>IF(O420="zákl. přenesená",#REF!,0)</f>
        <v>0</v>
      </c>
      <c r="BB420" s="55">
        <f>IF(O420="sníž. přenesená",#REF!,0)</f>
        <v>0</v>
      </c>
      <c r="BC420" s="55">
        <f>IF(O420="nulová",#REF!,0)</f>
        <v>0</v>
      </c>
      <c r="BD420" s="8" t="s">
        <v>5</v>
      </c>
      <c r="BE420" s="55" t="e">
        <f>ROUND(#REF!*K420,2)</f>
        <v>#REF!</v>
      </c>
      <c r="BF420" s="8" t="s">
        <v>92</v>
      </c>
      <c r="BG420" s="8" t="s">
        <v>352</v>
      </c>
    </row>
    <row r="421" spans="2:59" s="4" customFormat="1" ht="22.5" customHeight="1" x14ac:dyDescent="0.3">
      <c r="B421" s="56"/>
      <c r="C421" s="57"/>
      <c r="D421" s="57"/>
      <c r="E421" s="58" t="s">
        <v>0</v>
      </c>
      <c r="F421" s="98" t="s">
        <v>38</v>
      </c>
      <c r="G421" s="99"/>
      <c r="H421" s="99"/>
      <c r="I421" s="99"/>
      <c r="J421" s="57"/>
      <c r="K421" s="59">
        <v>198.15</v>
      </c>
      <c r="L421" s="60"/>
      <c r="N421" s="61"/>
      <c r="O421" s="57"/>
      <c r="P421" s="57"/>
      <c r="Q421" s="57"/>
      <c r="R421" s="57"/>
      <c r="S421" s="57"/>
      <c r="T421" s="57"/>
      <c r="U421" s="62"/>
      <c r="AN421" s="63" t="s">
        <v>95</v>
      </c>
      <c r="AO421" s="63" t="s">
        <v>25</v>
      </c>
      <c r="AP421" s="4" t="s">
        <v>25</v>
      </c>
      <c r="AQ421" s="4" t="s">
        <v>13</v>
      </c>
      <c r="AR421" s="4" t="s">
        <v>19</v>
      </c>
      <c r="AS421" s="63" t="s">
        <v>87</v>
      </c>
    </row>
    <row r="422" spans="2:59" s="4" customFormat="1" ht="22.5" customHeight="1" x14ac:dyDescent="0.3">
      <c r="B422" s="56"/>
      <c r="C422" s="57"/>
      <c r="D422" s="57"/>
      <c r="E422" s="58" t="s">
        <v>0</v>
      </c>
      <c r="F422" s="100" t="s">
        <v>0</v>
      </c>
      <c r="G422" s="101"/>
      <c r="H422" s="101"/>
      <c r="I422" s="101"/>
      <c r="J422" s="57"/>
      <c r="K422" s="59">
        <v>0</v>
      </c>
      <c r="L422" s="60"/>
      <c r="N422" s="61"/>
      <c r="O422" s="57"/>
      <c r="P422" s="57"/>
      <c r="Q422" s="57"/>
      <c r="R422" s="57"/>
      <c r="S422" s="57"/>
      <c r="T422" s="57"/>
      <c r="U422" s="62"/>
      <c r="AN422" s="63" t="s">
        <v>95</v>
      </c>
      <c r="AO422" s="63" t="s">
        <v>25</v>
      </c>
      <c r="AP422" s="4" t="s">
        <v>25</v>
      </c>
      <c r="AQ422" s="4" t="s">
        <v>13</v>
      </c>
      <c r="AR422" s="4" t="s">
        <v>19</v>
      </c>
      <c r="AS422" s="63" t="s">
        <v>87</v>
      </c>
    </row>
    <row r="423" spans="2:59" s="4" customFormat="1" ht="22.5" customHeight="1" x14ac:dyDescent="0.3">
      <c r="B423" s="56"/>
      <c r="C423" s="57"/>
      <c r="D423" s="57"/>
      <c r="E423" s="58" t="s">
        <v>0</v>
      </c>
      <c r="F423" s="100" t="s">
        <v>39</v>
      </c>
      <c r="G423" s="101"/>
      <c r="H423" s="101"/>
      <c r="I423" s="101"/>
      <c r="J423" s="57"/>
      <c r="K423" s="59">
        <v>229.5</v>
      </c>
      <c r="L423" s="60"/>
      <c r="N423" s="61"/>
      <c r="O423" s="57"/>
      <c r="P423" s="57"/>
      <c r="Q423" s="57"/>
      <c r="R423" s="57"/>
      <c r="S423" s="57"/>
      <c r="T423" s="57"/>
      <c r="U423" s="62"/>
      <c r="AN423" s="63" t="s">
        <v>95</v>
      </c>
      <c r="AO423" s="63" t="s">
        <v>25</v>
      </c>
      <c r="AP423" s="4" t="s">
        <v>25</v>
      </c>
      <c r="AQ423" s="4" t="s">
        <v>13</v>
      </c>
      <c r="AR423" s="4" t="s">
        <v>19</v>
      </c>
      <c r="AS423" s="63" t="s">
        <v>87</v>
      </c>
    </row>
    <row r="424" spans="2:59" s="4" customFormat="1" ht="22.5" customHeight="1" x14ac:dyDescent="0.3">
      <c r="B424" s="56"/>
      <c r="C424" s="57"/>
      <c r="D424" s="57"/>
      <c r="E424" s="58" t="s">
        <v>0</v>
      </c>
      <c r="F424" s="100" t="s">
        <v>0</v>
      </c>
      <c r="G424" s="101"/>
      <c r="H424" s="101"/>
      <c r="I424" s="101"/>
      <c r="J424" s="57"/>
      <c r="K424" s="59">
        <v>0</v>
      </c>
      <c r="L424" s="60"/>
      <c r="N424" s="61"/>
      <c r="O424" s="57"/>
      <c r="P424" s="57"/>
      <c r="Q424" s="57"/>
      <c r="R424" s="57"/>
      <c r="S424" s="57"/>
      <c r="T424" s="57"/>
      <c r="U424" s="62"/>
      <c r="AN424" s="63" t="s">
        <v>95</v>
      </c>
      <c r="AO424" s="63" t="s">
        <v>25</v>
      </c>
      <c r="AP424" s="4" t="s">
        <v>25</v>
      </c>
      <c r="AQ424" s="4" t="s">
        <v>13</v>
      </c>
      <c r="AR424" s="4" t="s">
        <v>19</v>
      </c>
      <c r="AS424" s="63" t="s">
        <v>87</v>
      </c>
    </row>
    <row r="425" spans="2:59" s="4" customFormat="1" ht="22.5" customHeight="1" x14ac:dyDescent="0.3">
      <c r="B425" s="56"/>
      <c r="C425" s="57"/>
      <c r="D425" s="57"/>
      <c r="E425" s="58" t="s">
        <v>0</v>
      </c>
      <c r="F425" s="100" t="s">
        <v>37</v>
      </c>
      <c r="G425" s="101"/>
      <c r="H425" s="101"/>
      <c r="I425" s="101"/>
      <c r="J425" s="57"/>
      <c r="K425" s="59">
        <v>10.199999999999999</v>
      </c>
      <c r="L425" s="60"/>
      <c r="N425" s="61"/>
      <c r="O425" s="57"/>
      <c r="P425" s="57"/>
      <c r="Q425" s="57"/>
      <c r="R425" s="57"/>
      <c r="S425" s="57"/>
      <c r="T425" s="57"/>
      <c r="U425" s="62"/>
      <c r="AN425" s="63" t="s">
        <v>95</v>
      </c>
      <c r="AO425" s="63" t="s">
        <v>25</v>
      </c>
      <c r="AP425" s="4" t="s">
        <v>25</v>
      </c>
      <c r="AQ425" s="4" t="s">
        <v>13</v>
      </c>
      <c r="AR425" s="4" t="s">
        <v>19</v>
      </c>
      <c r="AS425" s="63" t="s">
        <v>87</v>
      </c>
    </row>
    <row r="426" spans="2:59" s="4" customFormat="1" ht="22.5" customHeight="1" x14ac:dyDescent="0.3">
      <c r="B426" s="56"/>
      <c r="C426" s="57"/>
      <c r="D426" s="57"/>
      <c r="E426" s="58" t="s">
        <v>0</v>
      </c>
      <c r="F426" s="100" t="s">
        <v>0</v>
      </c>
      <c r="G426" s="101"/>
      <c r="H426" s="101"/>
      <c r="I426" s="101"/>
      <c r="J426" s="57"/>
      <c r="K426" s="59">
        <v>0</v>
      </c>
      <c r="L426" s="60"/>
      <c r="N426" s="61"/>
      <c r="O426" s="57"/>
      <c r="P426" s="57"/>
      <c r="Q426" s="57"/>
      <c r="R426" s="57"/>
      <c r="S426" s="57"/>
      <c r="T426" s="57"/>
      <c r="U426" s="62"/>
      <c r="AN426" s="63" t="s">
        <v>95</v>
      </c>
      <c r="AO426" s="63" t="s">
        <v>25</v>
      </c>
      <c r="AP426" s="4" t="s">
        <v>25</v>
      </c>
      <c r="AQ426" s="4" t="s">
        <v>13</v>
      </c>
      <c r="AR426" s="4" t="s">
        <v>19</v>
      </c>
      <c r="AS426" s="63" t="s">
        <v>87</v>
      </c>
    </row>
    <row r="427" spans="2:59" s="4" customFormat="1" ht="22.5" customHeight="1" x14ac:dyDescent="0.3">
      <c r="B427" s="56"/>
      <c r="C427" s="57"/>
      <c r="D427" s="57"/>
      <c r="E427" s="58" t="s">
        <v>0</v>
      </c>
      <c r="F427" s="100" t="s">
        <v>36</v>
      </c>
      <c r="G427" s="101"/>
      <c r="H427" s="101"/>
      <c r="I427" s="101"/>
      <c r="J427" s="57"/>
      <c r="K427" s="59">
        <v>365.03</v>
      </c>
      <c r="L427" s="60"/>
      <c r="N427" s="61"/>
      <c r="O427" s="57"/>
      <c r="P427" s="57"/>
      <c r="Q427" s="57"/>
      <c r="R427" s="57"/>
      <c r="S427" s="57"/>
      <c r="T427" s="57"/>
      <c r="U427" s="62"/>
      <c r="AN427" s="63" t="s">
        <v>95</v>
      </c>
      <c r="AO427" s="63" t="s">
        <v>25</v>
      </c>
      <c r="AP427" s="4" t="s">
        <v>25</v>
      </c>
      <c r="AQ427" s="4" t="s">
        <v>13</v>
      </c>
      <c r="AR427" s="4" t="s">
        <v>19</v>
      </c>
      <c r="AS427" s="63" t="s">
        <v>87</v>
      </c>
    </row>
    <row r="428" spans="2:59" s="4" customFormat="1" ht="22.5" customHeight="1" x14ac:dyDescent="0.3">
      <c r="B428" s="56"/>
      <c r="C428" s="57"/>
      <c r="D428" s="57"/>
      <c r="E428" s="58" t="s">
        <v>0</v>
      </c>
      <c r="F428" s="100" t="s">
        <v>0</v>
      </c>
      <c r="G428" s="101"/>
      <c r="H428" s="101"/>
      <c r="I428" s="101"/>
      <c r="J428" s="57"/>
      <c r="K428" s="59">
        <v>0</v>
      </c>
      <c r="L428" s="60"/>
      <c r="N428" s="61"/>
      <c r="O428" s="57"/>
      <c r="P428" s="57"/>
      <c r="Q428" s="57"/>
      <c r="R428" s="57"/>
      <c r="S428" s="57"/>
      <c r="T428" s="57"/>
      <c r="U428" s="62"/>
      <c r="AN428" s="63" t="s">
        <v>95</v>
      </c>
      <c r="AO428" s="63" t="s">
        <v>25</v>
      </c>
      <c r="AP428" s="4" t="s">
        <v>25</v>
      </c>
      <c r="AQ428" s="4" t="s">
        <v>13</v>
      </c>
      <c r="AR428" s="4" t="s">
        <v>19</v>
      </c>
      <c r="AS428" s="63" t="s">
        <v>87</v>
      </c>
    </row>
    <row r="429" spans="2:59" s="4" customFormat="1" ht="22.5" customHeight="1" x14ac:dyDescent="0.3">
      <c r="B429" s="56"/>
      <c r="C429" s="57"/>
      <c r="D429" s="57"/>
      <c r="E429" s="58" t="s">
        <v>0</v>
      </c>
      <c r="F429" s="100" t="s">
        <v>35</v>
      </c>
      <c r="G429" s="101"/>
      <c r="H429" s="101"/>
      <c r="I429" s="101"/>
      <c r="J429" s="57"/>
      <c r="K429" s="59">
        <v>445.85</v>
      </c>
      <c r="L429" s="60"/>
      <c r="N429" s="61"/>
      <c r="O429" s="57"/>
      <c r="P429" s="57"/>
      <c r="Q429" s="57"/>
      <c r="R429" s="57"/>
      <c r="S429" s="57"/>
      <c r="T429" s="57"/>
      <c r="U429" s="62"/>
      <c r="AN429" s="63" t="s">
        <v>95</v>
      </c>
      <c r="AO429" s="63" t="s">
        <v>25</v>
      </c>
      <c r="AP429" s="4" t="s">
        <v>25</v>
      </c>
      <c r="AQ429" s="4" t="s">
        <v>13</v>
      </c>
      <c r="AR429" s="4" t="s">
        <v>19</v>
      </c>
      <c r="AS429" s="63" t="s">
        <v>87</v>
      </c>
    </row>
    <row r="430" spans="2:59" s="4" customFormat="1" ht="22.5" customHeight="1" x14ac:dyDescent="0.3">
      <c r="B430" s="56"/>
      <c r="C430" s="57"/>
      <c r="D430" s="57"/>
      <c r="E430" s="58" t="s">
        <v>0</v>
      </c>
      <c r="F430" s="100" t="s">
        <v>0</v>
      </c>
      <c r="G430" s="101"/>
      <c r="H430" s="101"/>
      <c r="I430" s="101"/>
      <c r="J430" s="57"/>
      <c r="K430" s="59">
        <v>0</v>
      </c>
      <c r="L430" s="60"/>
      <c r="N430" s="61"/>
      <c r="O430" s="57"/>
      <c r="P430" s="57"/>
      <c r="Q430" s="57"/>
      <c r="R430" s="57"/>
      <c r="S430" s="57"/>
      <c r="T430" s="57"/>
      <c r="U430" s="62"/>
      <c r="AN430" s="63" t="s">
        <v>95</v>
      </c>
      <c r="AO430" s="63" t="s">
        <v>25</v>
      </c>
      <c r="AP430" s="4" t="s">
        <v>25</v>
      </c>
      <c r="AQ430" s="4" t="s">
        <v>13</v>
      </c>
      <c r="AR430" s="4" t="s">
        <v>19</v>
      </c>
      <c r="AS430" s="63" t="s">
        <v>87</v>
      </c>
    </row>
    <row r="431" spans="2:59" s="4" customFormat="1" ht="22.5" customHeight="1" x14ac:dyDescent="0.3">
      <c r="B431" s="56"/>
      <c r="C431" s="57"/>
      <c r="D431" s="57"/>
      <c r="E431" s="58" t="s">
        <v>0</v>
      </c>
      <c r="F431" s="100" t="s">
        <v>0</v>
      </c>
      <c r="G431" s="101"/>
      <c r="H431" s="101"/>
      <c r="I431" s="101"/>
      <c r="J431" s="57"/>
      <c r="K431" s="59">
        <v>0</v>
      </c>
      <c r="L431" s="60"/>
      <c r="N431" s="61"/>
      <c r="O431" s="57"/>
      <c r="P431" s="57"/>
      <c r="Q431" s="57"/>
      <c r="R431" s="57"/>
      <c r="S431" s="57"/>
      <c r="T431" s="57"/>
      <c r="U431" s="62"/>
      <c r="AN431" s="63" t="s">
        <v>95</v>
      </c>
      <c r="AO431" s="63" t="s">
        <v>25</v>
      </c>
      <c r="AP431" s="4" t="s">
        <v>25</v>
      </c>
      <c r="AQ431" s="4" t="s">
        <v>13</v>
      </c>
      <c r="AR431" s="4" t="s">
        <v>19</v>
      </c>
      <c r="AS431" s="63" t="s">
        <v>87</v>
      </c>
    </row>
    <row r="432" spans="2:59" s="5" customFormat="1" ht="22.5" customHeight="1" x14ac:dyDescent="0.3">
      <c r="B432" s="64"/>
      <c r="C432" s="65"/>
      <c r="D432" s="65"/>
      <c r="E432" s="66" t="s">
        <v>0</v>
      </c>
      <c r="F432" s="102" t="s">
        <v>96</v>
      </c>
      <c r="G432" s="103"/>
      <c r="H432" s="103"/>
      <c r="I432" s="103"/>
      <c r="J432" s="65"/>
      <c r="K432" s="67">
        <v>1248.73</v>
      </c>
      <c r="L432" s="68"/>
      <c r="N432" s="69"/>
      <c r="O432" s="65"/>
      <c r="P432" s="65"/>
      <c r="Q432" s="65"/>
      <c r="R432" s="65"/>
      <c r="S432" s="65"/>
      <c r="T432" s="65"/>
      <c r="U432" s="70"/>
      <c r="AN432" s="71" t="s">
        <v>95</v>
      </c>
      <c r="AO432" s="71" t="s">
        <v>25</v>
      </c>
      <c r="AP432" s="5" t="s">
        <v>92</v>
      </c>
      <c r="AQ432" s="5" t="s">
        <v>13</v>
      </c>
      <c r="AR432" s="5" t="s">
        <v>5</v>
      </c>
      <c r="AS432" s="71" t="s">
        <v>87</v>
      </c>
    </row>
    <row r="433" spans="2:59" s="1" customFormat="1" ht="31.5" customHeight="1" x14ac:dyDescent="0.3">
      <c r="B433" s="46"/>
      <c r="C433" s="88" t="s">
        <v>338</v>
      </c>
      <c r="D433" s="88" t="s">
        <v>145</v>
      </c>
      <c r="E433" s="89" t="s">
        <v>354</v>
      </c>
      <c r="F433" s="108" t="s">
        <v>355</v>
      </c>
      <c r="G433" s="108"/>
      <c r="H433" s="108"/>
      <c r="I433" s="108"/>
      <c r="J433" s="90" t="s">
        <v>197</v>
      </c>
      <c r="K433" s="91">
        <v>445.85</v>
      </c>
      <c r="L433" s="51"/>
      <c r="N433" s="52" t="s">
        <v>0</v>
      </c>
      <c r="O433" s="14" t="s">
        <v>16</v>
      </c>
      <c r="P433" s="53">
        <v>0</v>
      </c>
      <c r="Q433" s="53">
        <f>P433*K433</f>
        <v>0</v>
      </c>
      <c r="R433" s="53">
        <v>4.0000000000000003E-5</v>
      </c>
      <c r="S433" s="53">
        <f>R433*K433</f>
        <v>1.7834000000000003E-2</v>
      </c>
      <c r="T433" s="53">
        <v>0</v>
      </c>
      <c r="U433" s="54">
        <f>T433*K433</f>
        <v>0</v>
      </c>
      <c r="AL433" s="8" t="s">
        <v>137</v>
      </c>
      <c r="AN433" s="8" t="s">
        <v>145</v>
      </c>
      <c r="AO433" s="8" t="s">
        <v>25</v>
      </c>
      <c r="AS433" s="8" t="s">
        <v>87</v>
      </c>
      <c r="AY433" s="55" t="e">
        <f>IF(O433="základní",#REF!,0)</f>
        <v>#REF!</v>
      </c>
      <c r="AZ433" s="55">
        <f>IF(O433="snížená",#REF!,0)</f>
        <v>0</v>
      </c>
      <c r="BA433" s="55">
        <f>IF(O433="zákl. přenesená",#REF!,0)</f>
        <v>0</v>
      </c>
      <c r="BB433" s="55">
        <f>IF(O433="sníž. přenesená",#REF!,0)</f>
        <v>0</v>
      </c>
      <c r="BC433" s="55">
        <f>IF(O433="nulová",#REF!,0)</f>
        <v>0</v>
      </c>
      <c r="BD433" s="8" t="s">
        <v>5</v>
      </c>
      <c r="BE433" s="55" t="e">
        <f>ROUND(#REF!*K433,2)</f>
        <v>#REF!</v>
      </c>
      <c r="BF433" s="8" t="s">
        <v>92</v>
      </c>
      <c r="BG433" s="8" t="s">
        <v>356</v>
      </c>
    </row>
    <row r="434" spans="2:59" s="6" customFormat="1" ht="22.5" customHeight="1" x14ac:dyDescent="0.3">
      <c r="B434" s="72"/>
      <c r="C434" s="73"/>
      <c r="D434" s="73"/>
      <c r="E434" s="74" t="s">
        <v>0</v>
      </c>
      <c r="F434" s="106" t="s">
        <v>200</v>
      </c>
      <c r="G434" s="107"/>
      <c r="H434" s="107"/>
      <c r="I434" s="107"/>
      <c r="J434" s="73"/>
      <c r="K434" s="75" t="s">
        <v>0</v>
      </c>
      <c r="L434" s="76"/>
      <c r="N434" s="77"/>
      <c r="O434" s="73"/>
      <c r="P434" s="73"/>
      <c r="Q434" s="73"/>
      <c r="R434" s="73"/>
      <c r="S434" s="73"/>
      <c r="T434" s="73"/>
      <c r="U434" s="78"/>
      <c r="AN434" s="79" t="s">
        <v>95</v>
      </c>
      <c r="AO434" s="79" t="s">
        <v>25</v>
      </c>
      <c r="AP434" s="6" t="s">
        <v>5</v>
      </c>
      <c r="AQ434" s="6" t="s">
        <v>13</v>
      </c>
      <c r="AR434" s="6" t="s">
        <v>19</v>
      </c>
      <c r="AS434" s="79" t="s">
        <v>87</v>
      </c>
    </row>
    <row r="435" spans="2:59" s="6" customFormat="1" ht="22.5" customHeight="1" x14ac:dyDescent="0.3">
      <c r="B435" s="72"/>
      <c r="C435" s="73"/>
      <c r="D435" s="73"/>
      <c r="E435" s="74" t="s">
        <v>0</v>
      </c>
      <c r="F435" s="104" t="s">
        <v>125</v>
      </c>
      <c r="G435" s="105"/>
      <c r="H435" s="105"/>
      <c r="I435" s="105"/>
      <c r="J435" s="73"/>
      <c r="K435" s="75" t="s">
        <v>0</v>
      </c>
      <c r="L435" s="76"/>
      <c r="N435" s="77"/>
      <c r="O435" s="73"/>
      <c r="P435" s="73"/>
      <c r="Q435" s="73"/>
      <c r="R435" s="73"/>
      <c r="S435" s="73"/>
      <c r="T435" s="73"/>
      <c r="U435" s="78"/>
      <c r="AN435" s="79" t="s">
        <v>95</v>
      </c>
      <c r="AO435" s="79" t="s">
        <v>25</v>
      </c>
      <c r="AP435" s="6" t="s">
        <v>5</v>
      </c>
      <c r="AQ435" s="6" t="s">
        <v>13</v>
      </c>
      <c r="AR435" s="6" t="s">
        <v>19</v>
      </c>
      <c r="AS435" s="79" t="s">
        <v>87</v>
      </c>
    </row>
    <row r="436" spans="2:59" s="4" customFormat="1" ht="22.5" customHeight="1" x14ac:dyDescent="0.3">
      <c r="B436" s="56"/>
      <c r="C436" s="57"/>
      <c r="D436" s="57"/>
      <c r="E436" s="58" t="s">
        <v>0</v>
      </c>
      <c r="F436" s="100" t="s">
        <v>201</v>
      </c>
      <c r="G436" s="101"/>
      <c r="H436" s="101"/>
      <c r="I436" s="101"/>
      <c r="J436" s="57"/>
      <c r="K436" s="59">
        <v>3.6</v>
      </c>
      <c r="L436" s="60"/>
      <c r="N436" s="61"/>
      <c r="O436" s="57"/>
      <c r="P436" s="57"/>
      <c r="Q436" s="57"/>
      <c r="R436" s="57"/>
      <c r="S436" s="57"/>
      <c r="T436" s="57"/>
      <c r="U436" s="62"/>
      <c r="AN436" s="63" t="s">
        <v>95</v>
      </c>
      <c r="AO436" s="63" t="s">
        <v>25</v>
      </c>
      <c r="AP436" s="4" t="s">
        <v>25</v>
      </c>
      <c r="AQ436" s="4" t="s">
        <v>13</v>
      </c>
      <c r="AR436" s="4" t="s">
        <v>19</v>
      </c>
      <c r="AS436" s="63" t="s">
        <v>87</v>
      </c>
    </row>
    <row r="437" spans="2:59" s="4" customFormat="1" ht="22.5" customHeight="1" x14ac:dyDescent="0.3">
      <c r="B437" s="56"/>
      <c r="C437" s="57"/>
      <c r="D437" s="57"/>
      <c r="E437" s="58" t="s">
        <v>0</v>
      </c>
      <c r="F437" s="100" t="s">
        <v>202</v>
      </c>
      <c r="G437" s="101"/>
      <c r="H437" s="101"/>
      <c r="I437" s="101"/>
      <c r="J437" s="57"/>
      <c r="K437" s="59">
        <v>0.9</v>
      </c>
      <c r="L437" s="60"/>
      <c r="N437" s="61"/>
      <c r="O437" s="57"/>
      <c r="P437" s="57"/>
      <c r="Q437" s="57"/>
      <c r="R437" s="57"/>
      <c r="S437" s="57"/>
      <c r="T437" s="57"/>
      <c r="U437" s="62"/>
      <c r="AN437" s="63" t="s">
        <v>95</v>
      </c>
      <c r="AO437" s="63" t="s">
        <v>25</v>
      </c>
      <c r="AP437" s="4" t="s">
        <v>25</v>
      </c>
      <c r="AQ437" s="4" t="s">
        <v>13</v>
      </c>
      <c r="AR437" s="4" t="s">
        <v>19</v>
      </c>
      <c r="AS437" s="63" t="s">
        <v>87</v>
      </c>
    </row>
    <row r="438" spans="2:59" s="4" customFormat="1" ht="22.5" customHeight="1" x14ac:dyDescent="0.3">
      <c r="B438" s="56"/>
      <c r="C438" s="57"/>
      <c r="D438" s="57"/>
      <c r="E438" s="58" t="s">
        <v>0</v>
      </c>
      <c r="F438" s="100" t="s">
        <v>203</v>
      </c>
      <c r="G438" s="101"/>
      <c r="H438" s="101"/>
      <c r="I438" s="101"/>
      <c r="J438" s="57"/>
      <c r="K438" s="59">
        <v>3</v>
      </c>
      <c r="L438" s="60"/>
      <c r="N438" s="61"/>
      <c r="O438" s="57"/>
      <c r="P438" s="57"/>
      <c r="Q438" s="57"/>
      <c r="R438" s="57"/>
      <c r="S438" s="57"/>
      <c r="T438" s="57"/>
      <c r="U438" s="62"/>
      <c r="AN438" s="63" t="s">
        <v>95</v>
      </c>
      <c r="AO438" s="63" t="s">
        <v>25</v>
      </c>
      <c r="AP438" s="4" t="s">
        <v>25</v>
      </c>
      <c r="AQ438" s="4" t="s">
        <v>13</v>
      </c>
      <c r="AR438" s="4" t="s">
        <v>19</v>
      </c>
      <c r="AS438" s="63" t="s">
        <v>87</v>
      </c>
    </row>
    <row r="439" spans="2:59" s="4" customFormat="1" ht="22.5" customHeight="1" x14ac:dyDescent="0.3">
      <c r="B439" s="56"/>
      <c r="C439" s="57"/>
      <c r="D439" s="57"/>
      <c r="E439" s="58" t="s">
        <v>0</v>
      </c>
      <c r="F439" s="100" t="s">
        <v>0</v>
      </c>
      <c r="G439" s="101"/>
      <c r="H439" s="101"/>
      <c r="I439" s="101"/>
      <c r="J439" s="57"/>
      <c r="K439" s="59">
        <v>0</v>
      </c>
      <c r="L439" s="60"/>
      <c r="N439" s="61"/>
      <c r="O439" s="57"/>
      <c r="P439" s="57"/>
      <c r="Q439" s="57"/>
      <c r="R439" s="57"/>
      <c r="S439" s="57"/>
      <c r="T439" s="57"/>
      <c r="U439" s="62"/>
      <c r="AN439" s="63" t="s">
        <v>95</v>
      </c>
      <c r="AO439" s="63" t="s">
        <v>25</v>
      </c>
      <c r="AP439" s="4" t="s">
        <v>25</v>
      </c>
      <c r="AQ439" s="4" t="s">
        <v>13</v>
      </c>
      <c r="AR439" s="4" t="s">
        <v>19</v>
      </c>
      <c r="AS439" s="63" t="s">
        <v>87</v>
      </c>
    </row>
    <row r="440" spans="2:59" s="6" customFormat="1" ht="22.5" customHeight="1" x14ac:dyDescent="0.3">
      <c r="B440" s="72"/>
      <c r="C440" s="73"/>
      <c r="D440" s="73"/>
      <c r="E440" s="74" t="s">
        <v>0</v>
      </c>
      <c r="F440" s="104" t="s">
        <v>123</v>
      </c>
      <c r="G440" s="105"/>
      <c r="H440" s="105"/>
      <c r="I440" s="105"/>
      <c r="J440" s="73"/>
      <c r="K440" s="75" t="s">
        <v>0</v>
      </c>
      <c r="L440" s="76"/>
      <c r="N440" s="77"/>
      <c r="O440" s="73"/>
      <c r="P440" s="73"/>
      <c r="Q440" s="73"/>
      <c r="R440" s="73"/>
      <c r="S440" s="73"/>
      <c r="T440" s="73"/>
      <c r="U440" s="78"/>
      <c r="AN440" s="79" t="s">
        <v>95</v>
      </c>
      <c r="AO440" s="79" t="s">
        <v>25</v>
      </c>
      <c r="AP440" s="6" t="s">
        <v>5</v>
      </c>
      <c r="AQ440" s="6" t="s">
        <v>13</v>
      </c>
      <c r="AR440" s="6" t="s">
        <v>19</v>
      </c>
      <c r="AS440" s="79" t="s">
        <v>87</v>
      </c>
    </row>
    <row r="441" spans="2:59" s="4" customFormat="1" ht="22.5" customHeight="1" x14ac:dyDescent="0.3">
      <c r="B441" s="56"/>
      <c r="C441" s="57"/>
      <c r="D441" s="57"/>
      <c r="E441" s="58" t="s">
        <v>0</v>
      </c>
      <c r="F441" s="100" t="s">
        <v>204</v>
      </c>
      <c r="G441" s="101"/>
      <c r="H441" s="101"/>
      <c r="I441" s="101"/>
      <c r="J441" s="57"/>
      <c r="K441" s="59">
        <v>7.5</v>
      </c>
      <c r="L441" s="60"/>
      <c r="N441" s="61"/>
      <c r="O441" s="57"/>
      <c r="P441" s="57"/>
      <c r="Q441" s="57"/>
      <c r="R441" s="57"/>
      <c r="S441" s="57"/>
      <c r="T441" s="57"/>
      <c r="U441" s="62"/>
      <c r="AN441" s="63" t="s">
        <v>95</v>
      </c>
      <c r="AO441" s="63" t="s">
        <v>25</v>
      </c>
      <c r="AP441" s="4" t="s">
        <v>25</v>
      </c>
      <c r="AQ441" s="4" t="s">
        <v>13</v>
      </c>
      <c r="AR441" s="4" t="s">
        <v>19</v>
      </c>
      <c r="AS441" s="63" t="s">
        <v>87</v>
      </c>
    </row>
    <row r="442" spans="2:59" s="4" customFormat="1" ht="22.5" customHeight="1" x14ac:dyDescent="0.3">
      <c r="B442" s="56"/>
      <c r="C442" s="57"/>
      <c r="D442" s="57"/>
      <c r="E442" s="58" t="s">
        <v>0</v>
      </c>
      <c r="F442" s="100" t="s">
        <v>205</v>
      </c>
      <c r="G442" s="101"/>
      <c r="H442" s="101"/>
      <c r="I442" s="101"/>
      <c r="J442" s="57"/>
      <c r="K442" s="59">
        <v>2.7</v>
      </c>
      <c r="L442" s="60"/>
      <c r="N442" s="61"/>
      <c r="O442" s="57"/>
      <c r="P442" s="57"/>
      <c r="Q442" s="57"/>
      <c r="R442" s="57"/>
      <c r="S442" s="57"/>
      <c r="T442" s="57"/>
      <c r="U442" s="62"/>
      <c r="AN442" s="63" t="s">
        <v>95</v>
      </c>
      <c r="AO442" s="63" t="s">
        <v>25</v>
      </c>
      <c r="AP442" s="4" t="s">
        <v>25</v>
      </c>
      <c r="AQ442" s="4" t="s">
        <v>13</v>
      </c>
      <c r="AR442" s="4" t="s">
        <v>19</v>
      </c>
      <c r="AS442" s="63" t="s">
        <v>87</v>
      </c>
    </row>
    <row r="443" spans="2:59" s="4" customFormat="1" ht="22.5" customHeight="1" x14ac:dyDescent="0.3">
      <c r="B443" s="56"/>
      <c r="C443" s="57"/>
      <c r="D443" s="57"/>
      <c r="E443" s="58" t="s">
        <v>0</v>
      </c>
      <c r="F443" s="100" t="s">
        <v>0</v>
      </c>
      <c r="G443" s="101"/>
      <c r="H443" s="101"/>
      <c r="I443" s="101"/>
      <c r="J443" s="57"/>
      <c r="K443" s="59">
        <v>0</v>
      </c>
      <c r="L443" s="60"/>
      <c r="N443" s="61"/>
      <c r="O443" s="57"/>
      <c r="P443" s="57"/>
      <c r="Q443" s="57"/>
      <c r="R443" s="57"/>
      <c r="S443" s="57"/>
      <c r="T443" s="57"/>
      <c r="U443" s="62"/>
      <c r="AN443" s="63" t="s">
        <v>95</v>
      </c>
      <c r="AO443" s="63" t="s">
        <v>25</v>
      </c>
      <c r="AP443" s="4" t="s">
        <v>25</v>
      </c>
      <c r="AQ443" s="4" t="s">
        <v>13</v>
      </c>
      <c r="AR443" s="4" t="s">
        <v>19</v>
      </c>
      <c r="AS443" s="63" t="s">
        <v>87</v>
      </c>
    </row>
    <row r="444" spans="2:59" s="6" customFormat="1" ht="22.5" customHeight="1" x14ac:dyDescent="0.3">
      <c r="B444" s="72"/>
      <c r="C444" s="73"/>
      <c r="D444" s="73"/>
      <c r="E444" s="74" t="s">
        <v>0</v>
      </c>
      <c r="F444" s="104" t="s">
        <v>128</v>
      </c>
      <c r="G444" s="105"/>
      <c r="H444" s="105"/>
      <c r="I444" s="105"/>
      <c r="J444" s="73"/>
      <c r="K444" s="75" t="s">
        <v>0</v>
      </c>
      <c r="L444" s="76"/>
      <c r="N444" s="77"/>
      <c r="O444" s="73"/>
      <c r="P444" s="73"/>
      <c r="Q444" s="73"/>
      <c r="R444" s="73"/>
      <c r="S444" s="73"/>
      <c r="T444" s="73"/>
      <c r="U444" s="78"/>
      <c r="AN444" s="79" t="s">
        <v>95</v>
      </c>
      <c r="AO444" s="79" t="s">
        <v>25</v>
      </c>
      <c r="AP444" s="6" t="s">
        <v>5</v>
      </c>
      <c r="AQ444" s="6" t="s">
        <v>13</v>
      </c>
      <c r="AR444" s="6" t="s">
        <v>19</v>
      </c>
      <c r="AS444" s="79" t="s">
        <v>87</v>
      </c>
    </row>
    <row r="445" spans="2:59" s="4" customFormat="1" ht="22.5" customHeight="1" x14ac:dyDescent="0.3">
      <c r="B445" s="56"/>
      <c r="C445" s="57"/>
      <c r="D445" s="57"/>
      <c r="E445" s="58" t="s">
        <v>0</v>
      </c>
      <c r="F445" s="100" t="s">
        <v>206</v>
      </c>
      <c r="G445" s="101"/>
      <c r="H445" s="101"/>
      <c r="I445" s="101"/>
      <c r="J445" s="57"/>
      <c r="K445" s="59">
        <v>50.4</v>
      </c>
      <c r="L445" s="60"/>
      <c r="N445" s="61"/>
      <c r="O445" s="57"/>
      <c r="P445" s="57"/>
      <c r="Q445" s="57"/>
      <c r="R445" s="57"/>
      <c r="S445" s="57"/>
      <c r="T445" s="57"/>
      <c r="U445" s="62"/>
      <c r="AN445" s="63" t="s">
        <v>95</v>
      </c>
      <c r="AO445" s="63" t="s">
        <v>25</v>
      </c>
      <c r="AP445" s="4" t="s">
        <v>25</v>
      </c>
      <c r="AQ445" s="4" t="s">
        <v>13</v>
      </c>
      <c r="AR445" s="4" t="s">
        <v>19</v>
      </c>
      <c r="AS445" s="63" t="s">
        <v>87</v>
      </c>
    </row>
    <row r="446" spans="2:59" s="4" customFormat="1" ht="22.5" customHeight="1" x14ac:dyDescent="0.3">
      <c r="B446" s="56"/>
      <c r="C446" s="57"/>
      <c r="D446" s="57"/>
      <c r="E446" s="58" t="s">
        <v>0</v>
      </c>
      <c r="F446" s="100" t="s">
        <v>207</v>
      </c>
      <c r="G446" s="101"/>
      <c r="H446" s="101"/>
      <c r="I446" s="101"/>
      <c r="J446" s="57"/>
      <c r="K446" s="59">
        <v>28.8</v>
      </c>
      <c r="L446" s="60"/>
      <c r="N446" s="61"/>
      <c r="O446" s="57"/>
      <c r="P446" s="57"/>
      <c r="Q446" s="57"/>
      <c r="R446" s="57"/>
      <c r="S446" s="57"/>
      <c r="T446" s="57"/>
      <c r="U446" s="62"/>
      <c r="AN446" s="63" t="s">
        <v>95</v>
      </c>
      <c r="AO446" s="63" t="s">
        <v>25</v>
      </c>
      <c r="AP446" s="4" t="s">
        <v>25</v>
      </c>
      <c r="AQ446" s="4" t="s">
        <v>13</v>
      </c>
      <c r="AR446" s="4" t="s">
        <v>19</v>
      </c>
      <c r="AS446" s="63" t="s">
        <v>87</v>
      </c>
    </row>
    <row r="447" spans="2:59" s="4" customFormat="1" ht="22.5" customHeight="1" x14ac:dyDescent="0.3">
      <c r="B447" s="56"/>
      <c r="C447" s="57"/>
      <c r="D447" s="57"/>
      <c r="E447" s="58" t="s">
        <v>0</v>
      </c>
      <c r="F447" s="100" t="s">
        <v>208</v>
      </c>
      <c r="G447" s="101"/>
      <c r="H447" s="101"/>
      <c r="I447" s="101"/>
      <c r="J447" s="57"/>
      <c r="K447" s="59">
        <v>5.4</v>
      </c>
      <c r="L447" s="60"/>
      <c r="N447" s="61"/>
      <c r="O447" s="57"/>
      <c r="P447" s="57"/>
      <c r="Q447" s="57"/>
      <c r="R447" s="57"/>
      <c r="S447" s="57"/>
      <c r="T447" s="57"/>
      <c r="U447" s="62"/>
      <c r="AN447" s="63" t="s">
        <v>95</v>
      </c>
      <c r="AO447" s="63" t="s">
        <v>25</v>
      </c>
      <c r="AP447" s="4" t="s">
        <v>25</v>
      </c>
      <c r="AQ447" s="4" t="s">
        <v>13</v>
      </c>
      <c r="AR447" s="4" t="s">
        <v>19</v>
      </c>
      <c r="AS447" s="63" t="s">
        <v>87</v>
      </c>
    </row>
    <row r="448" spans="2:59" s="4" customFormat="1" ht="22.5" customHeight="1" x14ac:dyDescent="0.3">
      <c r="B448" s="56"/>
      <c r="C448" s="57"/>
      <c r="D448" s="57"/>
      <c r="E448" s="58" t="s">
        <v>0</v>
      </c>
      <c r="F448" s="100" t="s">
        <v>0</v>
      </c>
      <c r="G448" s="101"/>
      <c r="H448" s="101"/>
      <c r="I448" s="101"/>
      <c r="J448" s="57"/>
      <c r="K448" s="59">
        <v>0</v>
      </c>
      <c r="L448" s="60"/>
      <c r="N448" s="61"/>
      <c r="O448" s="57"/>
      <c r="P448" s="57"/>
      <c r="Q448" s="57"/>
      <c r="R448" s="57"/>
      <c r="S448" s="57"/>
      <c r="T448" s="57"/>
      <c r="U448" s="62"/>
      <c r="AN448" s="63" t="s">
        <v>95</v>
      </c>
      <c r="AO448" s="63" t="s">
        <v>25</v>
      </c>
      <c r="AP448" s="4" t="s">
        <v>25</v>
      </c>
      <c r="AQ448" s="4" t="s">
        <v>13</v>
      </c>
      <c r="AR448" s="4" t="s">
        <v>19</v>
      </c>
      <c r="AS448" s="63" t="s">
        <v>87</v>
      </c>
    </row>
    <row r="449" spans="2:45" s="6" customFormat="1" ht="22.5" customHeight="1" x14ac:dyDescent="0.3">
      <c r="B449" s="72"/>
      <c r="C449" s="73"/>
      <c r="D449" s="73"/>
      <c r="E449" s="74" t="s">
        <v>0</v>
      </c>
      <c r="F449" s="104" t="s">
        <v>126</v>
      </c>
      <c r="G449" s="105"/>
      <c r="H449" s="105"/>
      <c r="I449" s="105"/>
      <c r="J449" s="73"/>
      <c r="K449" s="75" t="s">
        <v>0</v>
      </c>
      <c r="L449" s="76"/>
      <c r="N449" s="77"/>
      <c r="O449" s="73"/>
      <c r="P449" s="73"/>
      <c r="Q449" s="73"/>
      <c r="R449" s="73"/>
      <c r="S449" s="73"/>
      <c r="T449" s="73"/>
      <c r="U449" s="78"/>
      <c r="AN449" s="79" t="s">
        <v>95</v>
      </c>
      <c r="AO449" s="79" t="s">
        <v>25</v>
      </c>
      <c r="AP449" s="6" t="s">
        <v>5</v>
      </c>
      <c r="AQ449" s="6" t="s">
        <v>13</v>
      </c>
      <c r="AR449" s="6" t="s">
        <v>19</v>
      </c>
      <c r="AS449" s="79" t="s">
        <v>87</v>
      </c>
    </row>
    <row r="450" spans="2:45" s="4" customFormat="1" ht="22.5" customHeight="1" x14ac:dyDescent="0.3">
      <c r="B450" s="56"/>
      <c r="C450" s="57"/>
      <c r="D450" s="57"/>
      <c r="E450" s="58" t="s">
        <v>0</v>
      </c>
      <c r="F450" s="100" t="s">
        <v>209</v>
      </c>
      <c r="G450" s="101"/>
      <c r="H450" s="101"/>
      <c r="I450" s="101"/>
      <c r="J450" s="57"/>
      <c r="K450" s="59">
        <v>39.6</v>
      </c>
      <c r="L450" s="60"/>
      <c r="N450" s="61"/>
      <c r="O450" s="57"/>
      <c r="P450" s="57"/>
      <c r="Q450" s="57"/>
      <c r="R450" s="57"/>
      <c r="S450" s="57"/>
      <c r="T450" s="57"/>
      <c r="U450" s="62"/>
      <c r="AN450" s="63" t="s">
        <v>95</v>
      </c>
      <c r="AO450" s="63" t="s">
        <v>25</v>
      </c>
      <c r="AP450" s="4" t="s">
        <v>25</v>
      </c>
      <c r="AQ450" s="4" t="s">
        <v>13</v>
      </c>
      <c r="AR450" s="4" t="s">
        <v>19</v>
      </c>
      <c r="AS450" s="63" t="s">
        <v>87</v>
      </c>
    </row>
    <row r="451" spans="2:45" s="4" customFormat="1" ht="22.5" customHeight="1" x14ac:dyDescent="0.3">
      <c r="B451" s="56"/>
      <c r="C451" s="57"/>
      <c r="D451" s="57"/>
      <c r="E451" s="58" t="s">
        <v>0</v>
      </c>
      <c r="F451" s="100" t="s">
        <v>210</v>
      </c>
      <c r="G451" s="101"/>
      <c r="H451" s="101"/>
      <c r="I451" s="101"/>
      <c r="J451" s="57"/>
      <c r="K451" s="59">
        <v>21.6</v>
      </c>
      <c r="L451" s="60"/>
      <c r="N451" s="61"/>
      <c r="O451" s="57"/>
      <c r="P451" s="57"/>
      <c r="Q451" s="57"/>
      <c r="R451" s="57"/>
      <c r="S451" s="57"/>
      <c r="T451" s="57"/>
      <c r="U451" s="62"/>
      <c r="AN451" s="63" t="s">
        <v>95</v>
      </c>
      <c r="AO451" s="63" t="s">
        <v>25</v>
      </c>
      <c r="AP451" s="4" t="s">
        <v>25</v>
      </c>
      <c r="AQ451" s="4" t="s">
        <v>13</v>
      </c>
      <c r="AR451" s="4" t="s">
        <v>19</v>
      </c>
      <c r="AS451" s="63" t="s">
        <v>87</v>
      </c>
    </row>
    <row r="452" spans="2:45" s="4" customFormat="1" ht="22.5" customHeight="1" x14ac:dyDescent="0.3">
      <c r="B452" s="56"/>
      <c r="C452" s="57"/>
      <c r="D452" s="57"/>
      <c r="E452" s="58" t="s">
        <v>0</v>
      </c>
      <c r="F452" s="100" t="s">
        <v>208</v>
      </c>
      <c r="G452" s="101"/>
      <c r="H452" s="101"/>
      <c r="I452" s="101"/>
      <c r="J452" s="57"/>
      <c r="K452" s="59">
        <v>5.4</v>
      </c>
      <c r="L452" s="60"/>
      <c r="N452" s="61"/>
      <c r="O452" s="57"/>
      <c r="P452" s="57"/>
      <c r="Q452" s="57"/>
      <c r="R452" s="57"/>
      <c r="S452" s="57"/>
      <c r="T452" s="57"/>
      <c r="U452" s="62"/>
      <c r="AN452" s="63" t="s">
        <v>95</v>
      </c>
      <c r="AO452" s="63" t="s">
        <v>25</v>
      </c>
      <c r="AP452" s="4" t="s">
        <v>25</v>
      </c>
      <c r="AQ452" s="4" t="s">
        <v>13</v>
      </c>
      <c r="AR452" s="4" t="s">
        <v>19</v>
      </c>
      <c r="AS452" s="63" t="s">
        <v>87</v>
      </c>
    </row>
    <row r="453" spans="2:45" s="4" customFormat="1" ht="22.5" customHeight="1" x14ac:dyDescent="0.3">
      <c r="B453" s="56"/>
      <c r="C453" s="57"/>
      <c r="D453" s="57"/>
      <c r="E453" s="58" t="s">
        <v>0</v>
      </c>
      <c r="F453" s="100" t="s">
        <v>211</v>
      </c>
      <c r="G453" s="101"/>
      <c r="H453" s="101"/>
      <c r="I453" s="101"/>
      <c r="J453" s="57"/>
      <c r="K453" s="59">
        <v>2.4</v>
      </c>
      <c r="L453" s="60"/>
      <c r="N453" s="61"/>
      <c r="O453" s="57"/>
      <c r="P453" s="57"/>
      <c r="Q453" s="57"/>
      <c r="R453" s="57"/>
      <c r="S453" s="57"/>
      <c r="T453" s="57"/>
      <c r="U453" s="62"/>
      <c r="AN453" s="63" t="s">
        <v>95</v>
      </c>
      <c r="AO453" s="63" t="s">
        <v>25</v>
      </c>
      <c r="AP453" s="4" t="s">
        <v>25</v>
      </c>
      <c r="AQ453" s="4" t="s">
        <v>13</v>
      </c>
      <c r="AR453" s="4" t="s">
        <v>19</v>
      </c>
      <c r="AS453" s="63" t="s">
        <v>87</v>
      </c>
    </row>
    <row r="454" spans="2:45" s="4" customFormat="1" ht="22.5" customHeight="1" x14ac:dyDescent="0.3">
      <c r="B454" s="56"/>
      <c r="C454" s="57"/>
      <c r="D454" s="57"/>
      <c r="E454" s="58" t="s">
        <v>0</v>
      </c>
      <c r="F454" s="100" t="s">
        <v>212</v>
      </c>
      <c r="G454" s="101"/>
      <c r="H454" s="101"/>
      <c r="I454" s="101"/>
      <c r="J454" s="57"/>
      <c r="K454" s="59">
        <v>5.98</v>
      </c>
      <c r="L454" s="60"/>
      <c r="N454" s="61"/>
      <c r="O454" s="57"/>
      <c r="P454" s="57"/>
      <c r="Q454" s="57"/>
      <c r="R454" s="57"/>
      <c r="S454" s="57"/>
      <c r="T454" s="57"/>
      <c r="U454" s="62"/>
      <c r="AN454" s="63" t="s">
        <v>95</v>
      </c>
      <c r="AO454" s="63" t="s">
        <v>25</v>
      </c>
      <c r="AP454" s="4" t="s">
        <v>25</v>
      </c>
      <c r="AQ454" s="4" t="s">
        <v>13</v>
      </c>
      <c r="AR454" s="4" t="s">
        <v>19</v>
      </c>
      <c r="AS454" s="63" t="s">
        <v>87</v>
      </c>
    </row>
    <row r="455" spans="2:45" s="4" customFormat="1" ht="22.5" customHeight="1" x14ac:dyDescent="0.3">
      <c r="B455" s="56"/>
      <c r="C455" s="57"/>
      <c r="D455" s="57"/>
      <c r="E455" s="58" t="s">
        <v>0</v>
      </c>
      <c r="F455" s="100" t="s">
        <v>213</v>
      </c>
      <c r="G455" s="101"/>
      <c r="H455" s="101"/>
      <c r="I455" s="101"/>
      <c r="J455" s="57"/>
      <c r="K455" s="59">
        <v>9.9499999999999993</v>
      </c>
      <c r="L455" s="60"/>
      <c r="N455" s="61"/>
      <c r="O455" s="57"/>
      <c r="P455" s="57"/>
      <c r="Q455" s="57"/>
      <c r="R455" s="57"/>
      <c r="S455" s="57"/>
      <c r="T455" s="57"/>
      <c r="U455" s="62"/>
      <c r="AN455" s="63" t="s">
        <v>95</v>
      </c>
      <c r="AO455" s="63" t="s">
        <v>25</v>
      </c>
      <c r="AP455" s="4" t="s">
        <v>25</v>
      </c>
      <c r="AQ455" s="4" t="s">
        <v>13</v>
      </c>
      <c r="AR455" s="4" t="s">
        <v>19</v>
      </c>
      <c r="AS455" s="63" t="s">
        <v>87</v>
      </c>
    </row>
    <row r="456" spans="2:45" s="4" customFormat="1" ht="22.5" customHeight="1" x14ac:dyDescent="0.3">
      <c r="B456" s="56"/>
      <c r="C456" s="57"/>
      <c r="D456" s="57"/>
      <c r="E456" s="58" t="s">
        <v>0</v>
      </c>
      <c r="F456" s="100" t="s">
        <v>214</v>
      </c>
      <c r="G456" s="101"/>
      <c r="H456" s="101"/>
      <c r="I456" s="101"/>
      <c r="J456" s="57"/>
      <c r="K456" s="59">
        <v>7.17</v>
      </c>
      <c r="L456" s="60"/>
      <c r="N456" s="61"/>
      <c r="O456" s="57"/>
      <c r="P456" s="57"/>
      <c r="Q456" s="57"/>
      <c r="R456" s="57"/>
      <c r="S456" s="57"/>
      <c r="T456" s="57"/>
      <c r="U456" s="62"/>
      <c r="AN456" s="63" t="s">
        <v>95</v>
      </c>
      <c r="AO456" s="63" t="s">
        <v>25</v>
      </c>
      <c r="AP456" s="4" t="s">
        <v>25</v>
      </c>
      <c r="AQ456" s="4" t="s">
        <v>13</v>
      </c>
      <c r="AR456" s="4" t="s">
        <v>19</v>
      </c>
      <c r="AS456" s="63" t="s">
        <v>87</v>
      </c>
    </row>
    <row r="457" spans="2:45" s="4" customFormat="1" ht="22.5" customHeight="1" x14ac:dyDescent="0.3">
      <c r="B457" s="56"/>
      <c r="C457" s="57"/>
      <c r="D457" s="57"/>
      <c r="E457" s="58" t="s">
        <v>0</v>
      </c>
      <c r="F457" s="100" t="s">
        <v>215</v>
      </c>
      <c r="G457" s="101"/>
      <c r="H457" s="101"/>
      <c r="I457" s="101"/>
      <c r="J457" s="57"/>
      <c r="K457" s="59">
        <v>0.7</v>
      </c>
      <c r="L457" s="60"/>
      <c r="N457" s="61"/>
      <c r="O457" s="57"/>
      <c r="P457" s="57"/>
      <c r="Q457" s="57"/>
      <c r="R457" s="57"/>
      <c r="S457" s="57"/>
      <c r="T457" s="57"/>
      <c r="U457" s="62"/>
      <c r="AN457" s="63" t="s">
        <v>95</v>
      </c>
      <c r="AO457" s="63" t="s">
        <v>25</v>
      </c>
      <c r="AP457" s="4" t="s">
        <v>25</v>
      </c>
      <c r="AQ457" s="4" t="s">
        <v>13</v>
      </c>
      <c r="AR457" s="4" t="s">
        <v>19</v>
      </c>
      <c r="AS457" s="63" t="s">
        <v>87</v>
      </c>
    </row>
    <row r="458" spans="2:45" s="4" customFormat="1" ht="22.5" customHeight="1" x14ac:dyDescent="0.3">
      <c r="B458" s="56"/>
      <c r="C458" s="57"/>
      <c r="D458" s="57"/>
      <c r="E458" s="58" t="s">
        <v>0</v>
      </c>
      <c r="F458" s="100" t="s">
        <v>216</v>
      </c>
      <c r="G458" s="101"/>
      <c r="H458" s="101"/>
      <c r="I458" s="101"/>
      <c r="J458" s="57"/>
      <c r="K458" s="59">
        <v>1.45</v>
      </c>
      <c r="L458" s="60"/>
      <c r="N458" s="61"/>
      <c r="O458" s="57"/>
      <c r="P458" s="57"/>
      <c r="Q458" s="57"/>
      <c r="R458" s="57"/>
      <c r="S458" s="57"/>
      <c r="T458" s="57"/>
      <c r="U458" s="62"/>
      <c r="AN458" s="63" t="s">
        <v>95</v>
      </c>
      <c r="AO458" s="63" t="s">
        <v>25</v>
      </c>
      <c r="AP458" s="4" t="s">
        <v>25</v>
      </c>
      <c r="AQ458" s="4" t="s">
        <v>13</v>
      </c>
      <c r="AR458" s="4" t="s">
        <v>19</v>
      </c>
      <c r="AS458" s="63" t="s">
        <v>87</v>
      </c>
    </row>
    <row r="459" spans="2:45" s="4" customFormat="1" ht="22.5" customHeight="1" x14ac:dyDescent="0.3">
      <c r="B459" s="56"/>
      <c r="C459" s="57"/>
      <c r="D459" s="57"/>
      <c r="E459" s="58" t="s">
        <v>0</v>
      </c>
      <c r="F459" s="100" t="s">
        <v>217</v>
      </c>
      <c r="G459" s="101"/>
      <c r="H459" s="101"/>
      <c r="I459" s="101"/>
      <c r="J459" s="57"/>
      <c r="K459" s="59">
        <v>1.6</v>
      </c>
      <c r="L459" s="60"/>
      <c r="N459" s="61"/>
      <c r="O459" s="57"/>
      <c r="P459" s="57"/>
      <c r="Q459" s="57"/>
      <c r="R459" s="57"/>
      <c r="S459" s="57"/>
      <c r="T459" s="57"/>
      <c r="U459" s="62"/>
      <c r="AN459" s="63" t="s">
        <v>95</v>
      </c>
      <c r="AO459" s="63" t="s">
        <v>25</v>
      </c>
      <c r="AP459" s="4" t="s">
        <v>25</v>
      </c>
      <c r="AQ459" s="4" t="s">
        <v>13</v>
      </c>
      <c r="AR459" s="4" t="s">
        <v>19</v>
      </c>
      <c r="AS459" s="63" t="s">
        <v>87</v>
      </c>
    </row>
    <row r="460" spans="2:45" s="4" customFormat="1" ht="22.5" customHeight="1" x14ac:dyDescent="0.3">
      <c r="B460" s="56"/>
      <c r="C460" s="57"/>
      <c r="D460" s="57"/>
      <c r="E460" s="58" t="s">
        <v>0</v>
      </c>
      <c r="F460" s="100" t="s">
        <v>0</v>
      </c>
      <c r="G460" s="101"/>
      <c r="H460" s="101"/>
      <c r="I460" s="101"/>
      <c r="J460" s="57"/>
      <c r="K460" s="59">
        <v>0</v>
      </c>
      <c r="L460" s="60"/>
      <c r="N460" s="61"/>
      <c r="O460" s="57"/>
      <c r="P460" s="57"/>
      <c r="Q460" s="57"/>
      <c r="R460" s="57"/>
      <c r="S460" s="57"/>
      <c r="T460" s="57"/>
      <c r="U460" s="62"/>
      <c r="AN460" s="63" t="s">
        <v>95</v>
      </c>
      <c r="AO460" s="63" t="s">
        <v>25</v>
      </c>
      <c r="AP460" s="4" t="s">
        <v>25</v>
      </c>
      <c r="AQ460" s="4" t="s">
        <v>13</v>
      </c>
      <c r="AR460" s="4" t="s">
        <v>19</v>
      </c>
      <c r="AS460" s="63" t="s">
        <v>87</v>
      </c>
    </row>
    <row r="461" spans="2:45" s="6" customFormat="1" ht="22.5" customHeight="1" x14ac:dyDescent="0.3">
      <c r="B461" s="72"/>
      <c r="C461" s="73"/>
      <c r="D461" s="73"/>
      <c r="E461" s="74" t="s">
        <v>0</v>
      </c>
      <c r="F461" s="104" t="s">
        <v>218</v>
      </c>
      <c r="G461" s="105"/>
      <c r="H461" s="105"/>
      <c r="I461" s="105"/>
      <c r="J461" s="73"/>
      <c r="K461" s="75" t="s">
        <v>0</v>
      </c>
      <c r="L461" s="76"/>
      <c r="N461" s="77"/>
      <c r="O461" s="73"/>
      <c r="P461" s="73"/>
      <c r="Q461" s="73"/>
      <c r="R461" s="73"/>
      <c r="S461" s="73"/>
      <c r="T461" s="73"/>
      <c r="U461" s="78"/>
      <c r="AN461" s="79" t="s">
        <v>95</v>
      </c>
      <c r="AO461" s="79" t="s">
        <v>25</v>
      </c>
      <c r="AP461" s="6" t="s">
        <v>5</v>
      </c>
      <c r="AQ461" s="6" t="s">
        <v>13</v>
      </c>
      <c r="AR461" s="6" t="s">
        <v>19</v>
      </c>
      <c r="AS461" s="79" t="s">
        <v>87</v>
      </c>
    </row>
    <row r="462" spans="2:45" s="6" customFormat="1" ht="22.5" customHeight="1" x14ac:dyDescent="0.3">
      <c r="B462" s="72"/>
      <c r="C462" s="73"/>
      <c r="D462" s="73"/>
      <c r="E462" s="74" t="s">
        <v>0</v>
      </c>
      <c r="F462" s="104" t="s">
        <v>123</v>
      </c>
      <c r="G462" s="105"/>
      <c r="H462" s="105"/>
      <c r="I462" s="105"/>
      <c r="J462" s="73"/>
      <c r="K462" s="75" t="s">
        <v>0</v>
      </c>
      <c r="L462" s="76"/>
      <c r="N462" s="77"/>
      <c r="O462" s="73"/>
      <c r="P462" s="73"/>
      <c r="Q462" s="73"/>
      <c r="R462" s="73"/>
      <c r="S462" s="73"/>
      <c r="T462" s="73"/>
      <c r="U462" s="78"/>
      <c r="AN462" s="79" t="s">
        <v>95</v>
      </c>
      <c r="AO462" s="79" t="s">
        <v>25</v>
      </c>
      <c r="AP462" s="6" t="s">
        <v>5</v>
      </c>
      <c r="AQ462" s="6" t="s">
        <v>13</v>
      </c>
      <c r="AR462" s="6" t="s">
        <v>19</v>
      </c>
      <c r="AS462" s="79" t="s">
        <v>87</v>
      </c>
    </row>
    <row r="463" spans="2:45" s="4" customFormat="1" ht="22.5" customHeight="1" x14ac:dyDescent="0.3">
      <c r="B463" s="56"/>
      <c r="C463" s="57"/>
      <c r="D463" s="57"/>
      <c r="E463" s="58" t="s">
        <v>0</v>
      </c>
      <c r="F463" s="100" t="s">
        <v>219</v>
      </c>
      <c r="G463" s="101"/>
      <c r="H463" s="101"/>
      <c r="I463" s="101"/>
      <c r="J463" s="57"/>
      <c r="K463" s="59">
        <v>12</v>
      </c>
      <c r="L463" s="60"/>
      <c r="N463" s="61"/>
      <c r="O463" s="57"/>
      <c r="P463" s="57"/>
      <c r="Q463" s="57"/>
      <c r="R463" s="57"/>
      <c r="S463" s="57"/>
      <c r="T463" s="57"/>
      <c r="U463" s="62"/>
      <c r="AN463" s="63" t="s">
        <v>95</v>
      </c>
      <c r="AO463" s="63" t="s">
        <v>25</v>
      </c>
      <c r="AP463" s="4" t="s">
        <v>25</v>
      </c>
      <c r="AQ463" s="4" t="s">
        <v>13</v>
      </c>
      <c r="AR463" s="4" t="s">
        <v>19</v>
      </c>
      <c r="AS463" s="63" t="s">
        <v>87</v>
      </c>
    </row>
    <row r="464" spans="2:45" s="4" customFormat="1" ht="22.5" customHeight="1" x14ac:dyDescent="0.3">
      <c r="B464" s="56"/>
      <c r="C464" s="57"/>
      <c r="D464" s="57"/>
      <c r="E464" s="58" t="s">
        <v>0</v>
      </c>
      <c r="F464" s="100" t="s">
        <v>220</v>
      </c>
      <c r="G464" s="101"/>
      <c r="H464" s="101"/>
      <c r="I464" s="101"/>
      <c r="J464" s="57"/>
      <c r="K464" s="59">
        <v>4.4000000000000004</v>
      </c>
      <c r="L464" s="60"/>
      <c r="N464" s="61"/>
      <c r="O464" s="57"/>
      <c r="P464" s="57"/>
      <c r="Q464" s="57"/>
      <c r="R464" s="57"/>
      <c r="S464" s="57"/>
      <c r="T464" s="57"/>
      <c r="U464" s="62"/>
      <c r="AN464" s="63" t="s">
        <v>95</v>
      </c>
      <c r="AO464" s="63" t="s">
        <v>25</v>
      </c>
      <c r="AP464" s="4" t="s">
        <v>25</v>
      </c>
      <c r="AQ464" s="4" t="s">
        <v>13</v>
      </c>
      <c r="AR464" s="4" t="s">
        <v>19</v>
      </c>
      <c r="AS464" s="63" t="s">
        <v>87</v>
      </c>
    </row>
    <row r="465" spans="2:45" s="4" customFormat="1" ht="22.5" customHeight="1" x14ac:dyDescent="0.3">
      <c r="B465" s="56"/>
      <c r="C465" s="57"/>
      <c r="D465" s="57"/>
      <c r="E465" s="58" t="s">
        <v>0</v>
      </c>
      <c r="F465" s="100" t="s">
        <v>0</v>
      </c>
      <c r="G465" s="101"/>
      <c r="H465" s="101"/>
      <c r="I465" s="101"/>
      <c r="J465" s="57"/>
      <c r="K465" s="59">
        <v>0</v>
      </c>
      <c r="L465" s="60"/>
      <c r="N465" s="61"/>
      <c r="O465" s="57"/>
      <c r="P465" s="57"/>
      <c r="Q465" s="57"/>
      <c r="R465" s="57"/>
      <c r="S465" s="57"/>
      <c r="T465" s="57"/>
      <c r="U465" s="62"/>
      <c r="AN465" s="63" t="s">
        <v>95</v>
      </c>
      <c r="AO465" s="63" t="s">
        <v>25</v>
      </c>
      <c r="AP465" s="4" t="s">
        <v>25</v>
      </c>
      <c r="AQ465" s="4" t="s">
        <v>13</v>
      </c>
      <c r="AR465" s="4" t="s">
        <v>19</v>
      </c>
      <c r="AS465" s="63" t="s">
        <v>87</v>
      </c>
    </row>
    <row r="466" spans="2:45" s="6" customFormat="1" ht="22.5" customHeight="1" x14ac:dyDescent="0.3">
      <c r="B466" s="72"/>
      <c r="C466" s="73"/>
      <c r="D466" s="73"/>
      <c r="E466" s="74" t="s">
        <v>0</v>
      </c>
      <c r="F466" s="104" t="s">
        <v>125</v>
      </c>
      <c r="G466" s="105"/>
      <c r="H466" s="105"/>
      <c r="I466" s="105"/>
      <c r="J466" s="73"/>
      <c r="K466" s="75" t="s">
        <v>0</v>
      </c>
      <c r="L466" s="76"/>
      <c r="N466" s="77"/>
      <c r="O466" s="73"/>
      <c r="P466" s="73"/>
      <c r="Q466" s="73"/>
      <c r="R466" s="73"/>
      <c r="S466" s="73"/>
      <c r="T466" s="73"/>
      <c r="U466" s="78"/>
      <c r="AN466" s="79" t="s">
        <v>95</v>
      </c>
      <c r="AO466" s="79" t="s">
        <v>25</v>
      </c>
      <c r="AP466" s="6" t="s">
        <v>5</v>
      </c>
      <c r="AQ466" s="6" t="s">
        <v>13</v>
      </c>
      <c r="AR466" s="6" t="s">
        <v>19</v>
      </c>
      <c r="AS466" s="79" t="s">
        <v>87</v>
      </c>
    </row>
    <row r="467" spans="2:45" s="4" customFormat="1" ht="22.5" customHeight="1" x14ac:dyDescent="0.3">
      <c r="B467" s="56"/>
      <c r="C467" s="57"/>
      <c r="D467" s="57"/>
      <c r="E467" s="58" t="s">
        <v>0</v>
      </c>
      <c r="F467" s="100" t="s">
        <v>221</v>
      </c>
      <c r="G467" s="101"/>
      <c r="H467" s="101"/>
      <c r="I467" s="101"/>
      <c r="J467" s="57"/>
      <c r="K467" s="59">
        <v>7.2</v>
      </c>
      <c r="L467" s="60"/>
      <c r="N467" s="61"/>
      <c r="O467" s="57"/>
      <c r="P467" s="57"/>
      <c r="Q467" s="57"/>
      <c r="R467" s="57"/>
      <c r="S467" s="57"/>
      <c r="T467" s="57"/>
      <c r="U467" s="62"/>
      <c r="AN467" s="63" t="s">
        <v>95</v>
      </c>
      <c r="AO467" s="63" t="s">
        <v>25</v>
      </c>
      <c r="AP467" s="4" t="s">
        <v>25</v>
      </c>
      <c r="AQ467" s="4" t="s">
        <v>13</v>
      </c>
      <c r="AR467" s="4" t="s">
        <v>19</v>
      </c>
      <c r="AS467" s="63" t="s">
        <v>87</v>
      </c>
    </row>
    <row r="468" spans="2:45" s="4" customFormat="1" ht="22.5" customHeight="1" x14ac:dyDescent="0.3">
      <c r="B468" s="56"/>
      <c r="C468" s="57"/>
      <c r="D468" s="57"/>
      <c r="E468" s="58" t="s">
        <v>0</v>
      </c>
      <c r="F468" s="100" t="s">
        <v>222</v>
      </c>
      <c r="G468" s="101"/>
      <c r="H468" s="101"/>
      <c r="I468" s="101"/>
      <c r="J468" s="57"/>
      <c r="K468" s="59">
        <v>8.4</v>
      </c>
      <c r="L468" s="60"/>
      <c r="N468" s="61"/>
      <c r="O468" s="57"/>
      <c r="P468" s="57"/>
      <c r="Q468" s="57"/>
      <c r="R468" s="57"/>
      <c r="S468" s="57"/>
      <c r="T468" s="57"/>
      <c r="U468" s="62"/>
      <c r="AN468" s="63" t="s">
        <v>95</v>
      </c>
      <c r="AO468" s="63" t="s">
        <v>25</v>
      </c>
      <c r="AP468" s="4" t="s">
        <v>25</v>
      </c>
      <c r="AQ468" s="4" t="s">
        <v>13</v>
      </c>
      <c r="AR468" s="4" t="s">
        <v>19</v>
      </c>
      <c r="AS468" s="63" t="s">
        <v>87</v>
      </c>
    </row>
    <row r="469" spans="2:45" s="4" customFormat="1" ht="22.5" customHeight="1" x14ac:dyDescent="0.3">
      <c r="B469" s="56"/>
      <c r="C469" s="57"/>
      <c r="D469" s="57"/>
      <c r="E469" s="58" t="s">
        <v>0</v>
      </c>
      <c r="F469" s="100" t="s">
        <v>220</v>
      </c>
      <c r="G469" s="101"/>
      <c r="H469" s="101"/>
      <c r="I469" s="101"/>
      <c r="J469" s="57"/>
      <c r="K469" s="59">
        <v>4.4000000000000004</v>
      </c>
      <c r="L469" s="60"/>
      <c r="N469" s="61"/>
      <c r="O469" s="57"/>
      <c r="P469" s="57"/>
      <c r="Q469" s="57"/>
      <c r="R469" s="57"/>
      <c r="S469" s="57"/>
      <c r="T469" s="57"/>
      <c r="U469" s="62"/>
      <c r="AN469" s="63" t="s">
        <v>95</v>
      </c>
      <c r="AO469" s="63" t="s">
        <v>25</v>
      </c>
      <c r="AP469" s="4" t="s">
        <v>25</v>
      </c>
      <c r="AQ469" s="4" t="s">
        <v>13</v>
      </c>
      <c r="AR469" s="4" t="s">
        <v>19</v>
      </c>
      <c r="AS469" s="63" t="s">
        <v>87</v>
      </c>
    </row>
    <row r="470" spans="2:45" s="4" customFormat="1" ht="22.5" customHeight="1" x14ac:dyDescent="0.3">
      <c r="B470" s="56"/>
      <c r="C470" s="57"/>
      <c r="D470" s="57"/>
      <c r="E470" s="58" t="s">
        <v>0</v>
      </c>
      <c r="F470" s="100" t="s">
        <v>0</v>
      </c>
      <c r="G470" s="101"/>
      <c r="H470" s="101"/>
      <c r="I470" s="101"/>
      <c r="J470" s="57"/>
      <c r="K470" s="59">
        <v>0</v>
      </c>
      <c r="L470" s="60"/>
      <c r="N470" s="61"/>
      <c r="O470" s="57"/>
      <c r="P470" s="57"/>
      <c r="Q470" s="57"/>
      <c r="R470" s="57"/>
      <c r="S470" s="57"/>
      <c r="T470" s="57"/>
      <c r="U470" s="62"/>
      <c r="AN470" s="63" t="s">
        <v>95</v>
      </c>
      <c r="AO470" s="63" t="s">
        <v>25</v>
      </c>
      <c r="AP470" s="4" t="s">
        <v>25</v>
      </c>
      <c r="AQ470" s="4" t="s">
        <v>13</v>
      </c>
      <c r="AR470" s="4" t="s">
        <v>19</v>
      </c>
      <c r="AS470" s="63" t="s">
        <v>87</v>
      </c>
    </row>
    <row r="471" spans="2:45" s="6" customFormat="1" ht="22.5" customHeight="1" x14ac:dyDescent="0.3">
      <c r="B471" s="72"/>
      <c r="C471" s="73"/>
      <c r="D471" s="73"/>
      <c r="E471" s="74" t="s">
        <v>0</v>
      </c>
      <c r="F471" s="104" t="s">
        <v>126</v>
      </c>
      <c r="G471" s="105"/>
      <c r="H471" s="105"/>
      <c r="I471" s="105"/>
      <c r="J471" s="73"/>
      <c r="K471" s="75" t="s">
        <v>0</v>
      </c>
      <c r="L471" s="76"/>
      <c r="N471" s="77"/>
      <c r="O471" s="73"/>
      <c r="P471" s="73"/>
      <c r="Q471" s="73"/>
      <c r="R471" s="73"/>
      <c r="S471" s="73"/>
      <c r="T471" s="73"/>
      <c r="U471" s="78"/>
      <c r="AN471" s="79" t="s">
        <v>95</v>
      </c>
      <c r="AO471" s="79" t="s">
        <v>25</v>
      </c>
      <c r="AP471" s="6" t="s">
        <v>5</v>
      </c>
      <c r="AQ471" s="6" t="s">
        <v>13</v>
      </c>
      <c r="AR471" s="6" t="s">
        <v>19</v>
      </c>
      <c r="AS471" s="79" t="s">
        <v>87</v>
      </c>
    </row>
    <row r="472" spans="2:45" s="4" customFormat="1" ht="22.5" customHeight="1" x14ac:dyDescent="0.3">
      <c r="B472" s="56"/>
      <c r="C472" s="57"/>
      <c r="D472" s="57"/>
      <c r="E472" s="58" t="s">
        <v>0</v>
      </c>
      <c r="F472" s="100" t="s">
        <v>223</v>
      </c>
      <c r="G472" s="101"/>
      <c r="H472" s="101"/>
      <c r="I472" s="101"/>
      <c r="J472" s="57"/>
      <c r="K472" s="59">
        <v>57.6</v>
      </c>
      <c r="L472" s="60"/>
      <c r="N472" s="61"/>
      <c r="O472" s="57"/>
      <c r="P472" s="57"/>
      <c r="Q472" s="57"/>
      <c r="R472" s="57"/>
      <c r="S472" s="57"/>
      <c r="T472" s="57"/>
      <c r="U472" s="62"/>
      <c r="AN472" s="63" t="s">
        <v>95</v>
      </c>
      <c r="AO472" s="63" t="s">
        <v>25</v>
      </c>
      <c r="AP472" s="4" t="s">
        <v>25</v>
      </c>
      <c r="AQ472" s="4" t="s">
        <v>13</v>
      </c>
      <c r="AR472" s="4" t="s">
        <v>19</v>
      </c>
      <c r="AS472" s="63" t="s">
        <v>87</v>
      </c>
    </row>
    <row r="473" spans="2:45" s="4" customFormat="1" ht="22.5" customHeight="1" x14ac:dyDescent="0.3">
      <c r="B473" s="56"/>
      <c r="C473" s="57"/>
      <c r="D473" s="57"/>
      <c r="E473" s="58" t="s">
        <v>0</v>
      </c>
      <c r="F473" s="100" t="s">
        <v>224</v>
      </c>
      <c r="G473" s="101"/>
      <c r="H473" s="101"/>
      <c r="I473" s="101"/>
      <c r="J473" s="57"/>
      <c r="K473" s="59">
        <v>7.2</v>
      </c>
      <c r="L473" s="60"/>
      <c r="N473" s="61"/>
      <c r="O473" s="57"/>
      <c r="P473" s="57"/>
      <c r="Q473" s="57"/>
      <c r="R473" s="57"/>
      <c r="S473" s="57"/>
      <c r="T473" s="57"/>
      <c r="U473" s="62"/>
      <c r="AN473" s="63" t="s">
        <v>95</v>
      </c>
      <c r="AO473" s="63" t="s">
        <v>25</v>
      </c>
      <c r="AP473" s="4" t="s">
        <v>25</v>
      </c>
      <c r="AQ473" s="4" t="s">
        <v>13</v>
      </c>
      <c r="AR473" s="4" t="s">
        <v>19</v>
      </c>
      <c r="AS473" s="63" t="s">
        <v>87</v>
      </c>
    </row>
    <row r="474" spans="2:45" s="4" customFormat="1" ht="22.5" customHeight="1" x14ac:dyDescent="0.3">
      <c r="B474" s="56"/>
      <c r="C474" s="57"/>
      <c r="D474" s="57"/>
      <c r="E474" s="58" t="s">
        <v>0</v>
      </c>
      <c r="F474" s="100" t="s">
        <v>225</v>
      </c>
      <c r="G474" s="101"/>
      <c r="H474" s="101"/>
      <c r="I474" s="101"/>
      <c r="J474" s="57"/>
      <c r="K474" s="59">
        <v>20</v>
      </c>
      <c r="L474" s="60"/>
      <c r="N474" s="61"/>
      <c r="O474" s="57"/>
      <c r="P474" s="57"/>
      <c r="Q474" s="57"/>
      <c r="R474" s="57"/>
      <c r="S474" s="57"/>
      <c r="T474" s="57"/>
      <c r="U474" s="62"/>
      <c r="AN474" s="63" t="s">
        <v>95</v>
      </c>
      <c r="AO474" s="63" t="s">
        <v>25</v>
      </c>
      <c r="AP474" s="4" t="s">
        <v>25</v>
      </c>
      <c r="AQ474" s="4" t="s">
        <v>13</v>
      </c>
      <c r="AR474" s="4" t="s">
        <v>19</v>
      </c>
      <c r="AS474" s="63" t="s">
        <v>87</v>
      </c>
    </row>
    <row r="475" spans="2:45" s="4" customFormat="1" ht="22.5" customHeight="1" x14ac:dyDescent="0.3">
      <c r="B475" s="56"/>
      <c r="C475" s="57"/>
      <c r="D475" s="57"/>
      <c r="E475" s="58" t="s">
        <v>0</v>
      </c>
      <c r="F475" s="100" t="s">
        <v>226</v>
      </c>
      <c r="G475" s="101"/>
      <c r="H475" s="101"/>
      <c r="I475" s="101"/>
      <c r="J475" s="57"/>
      <c r="K475" s="59">
        <v>13</v>
      </c>
      <c r="L475" s="60"/>
      <c r="N475" s="61"/>
      <c r="O475" s="57"/>
      <c r="P475" s="57"/>
      <c r="Q475" s="57"/>
      <c r="R475" s="57"/>
      <c r="S475" s="57"/>
      <c r="T475" s="57"/>
      <c r="U475" s="62"/>
      <c r="AN475" s="63" t="s">
        <v>95</v>
      </c>
      <c r="AO475" s="63" t="s">
        <v>25</v>
      </c>
      <c r="AP475" s="4" t="s">
        <v>25</v>
      </c>
      <c r="AQ475" s="4" t="s">
        <v>13</v>
      </c>
      <c r="AR475" s="4" t="s">
        <v>19</v>
      </c>
      <c r="AS475" s="63" t="s">
        <v>87</v>
      </c>
    </row>
    <row r="476" spans="2:45" s="4" customFormat="1" ht="22.5" customHeight="1" x14ac:dyDescent="0.3">
      <c r="B476" s="56"/>
      <c r="C476" s="57"/>
      <c r="D476" s="57"/>
      <c r="E476" s="58" t="s">
        <v>0</v>
      </c>
      <c r="F476" s="100" t="s">
        <v>227</v>
      </c>
      <c r="G476" s="101"/>
      <c r="H476" s="101"/>
      <c r="I476" s="101"/>
      <c r="J476" s="57"/>
      <c r="K476" s="59">
        <v>14.7</v>
      </c>
      <c r="L476" s="60"/>
      <c r="N476" s="61"/>
      <c r="O476" s="57"/>
      <c r="P476" s="57"/>
      <c r="Q476" s="57"/>
      <c r="R476" s="57"/>
      <c r="S476" s="57"/>
      <c r="T476" s="57"/>
      <c r="U476" s="62"/>
      <c r="AN476" s="63" t="s">
        <v>95</v>
      </c>
      <c r="AO476" s="63" t="s">
        <v>25</v>
      </c>
      <c r="AP476" s="4" t="s">
        <v>25</v>
      </c>
      <c r="AQ476" s="4" t="s">
        <v>13</v>
      </c>
      <c r="AR476" s="4" t="s">
        <v>19</v>
      </c>
      <c r="AS476" s="63" t="s">
        <v>87</v>
      </c>
    </row>
    <row r="477" spans="2:45" s="4" customFormat="1" ht="22.5" customHeight="1" x14ac:dyDescent="0.3">
      <c r="B477" s="56"/>
      <c r="C477" s="57"/>
      <c r="D477" s="57"/>
      <c r="E477" s="58" t="s">
        <v>0</v>
      </c>
      <c r="F477" s="100" t="s">
        <v>228</v>
      </c>
      <c r="G477" s="101"/>
      <c r="H477" s="101"/>
      <c r="I477" s="101"/>
      <c r="J477" s="57"/>
      <c r="K477" s="59">
        <v>8.8000000000000007</v>
      </c>
      <c r="L477" s="60"/>
      <c r="N477" s="61"/>
      <c r="O477" s="57"/>
      <c r="P477" s="57"/>
      <c r="Q477" s="57"/>
      <c r="R477" s="57"/>
      <c r="S477" s="57"/>
      <c r="T477" s="57"/>
      <c r="U477" s="62"/>
      <c r="AN477" s="63" t="s">
        <v>95</v>
      </c>
      <c r="AO477" s="63" t="s">
        <v>25</v>
      </c>
      <c r="AP477" s="4" t="s">
        <v>25</v>
      </c>
      <c r="AQ477" s="4" t="s">
        <v>13</v>
      </c>
      <c r="AR477" s="4" t="s">
        <v>19</v>
      </c>
      <c r="AS477" s="63" t="s">
        <v>87</v>
      </c>
    </row>
    <row r="478" spans="2:45" s="4" customFormat="1" ht="22.5" customHeight="1" x14ac:dyDescent="0.3">
      <c r="B478" s="56"/>
      <c r="C478" s="57"/>
      <c r="D478" s="57"/>
      <c r="E478" s="58" t="s">
        <v>0</v>
      </c>
      <c r="F478" s="100" t="s">
        <v>0</v>
      </c>
      <c r="G478" s="101"/>
      <c r="H478" s="101"/>
      <c r="I478" s="101"/>
      <c r="J478" s="57"/>
      <c r="K478" s="59">
        <v>0</v>
      </c>
      <c r="L478" s="60"/>
      <c r="N478" s="61"/>
      <c r="O478" s="57"/>
      <c r="P478" s="57"/>
      <c r="Q478" s="57"/>
      <c r="R478" s="57"/>
      <c r="S478" s="57"/>
      <c r="T478" s="57"/>
      <c r="U478" s="62"/>
      <c r="AN478" s="63" t="s">
        <v>95</v>
      </c>
      <c r="AO478" s="63" t="s">
        <v>25</v>
      </c>
      <c r="AP478" s="4" t="s">
        <v>25</v>
      </c>
      <c r="AQ478" s="4" t="s">
        <v>13</v>
      </c>
      <c r="AR478" s="4" t="s">
        <v>19</v>
      </c>
      <c r="AS478" s="63" t="s">
        <v>87</v>
      </c>
    </row>
    <row r="479" spans="2:45" s="6" customFormat="1" ht="22.5" customHeight="1" x14ac:dyDescent="0.3">
      <c r="B479" s="72"/>
      <c r="C479" s="73"/>
      <c r="D479" s="73"/>
      <c r="E479" s="74" t="s">
        <v>0</v>
      </c>
      <c r="F479" s="104" t="s">
        <v>128</v>
      </c>
      <c r="G479" s="105"/>
      <c r="H479" s="105"/>
      <c r="I479" s="105"/>
      <c r="J479" s="73"/>
      <c r="K479" s="75" t="s">
        <v>0</v>
      </c>
      <c r="L479" s="76"/>
      <c r="N479" s="77"/>
      <c r="O479" s="73"/>
      <c r="P479" s="73"/>
      <c r="Q479" s="73"/>
      <c r="R479" s="73"/>
      <c r="S479" s="73"/>
      <c r="T479" s="73"/>
      <c r="U479" s="78"/>
      <c r="AN479" s="79" t="s">
        <v>95</v>
      </c>
      <c r="AO479" s="79" t="s">
        <v>25</v>
      </c>
      <c r="AP479" s="6" t="s">
        <v>5</v>
      </c>
      <c r="AQ479" s="6" t="s">
        <v>13</v>
      </c>
      <c r="AR479" s="6" t="s">
        <v>19</v>
      </c>
      <c r="AS479" s="79" t="s">
        <v>87</v>
      </c>
    </row>
    <row r="480" spans="2:45" s="4" customFormat="1" ht="22.5" customHeight="1" x14ac:dyDescent="0.3">
      <c r="B480" s="56"/>
      <c r="C480" s="57"/>
      <c r="D480" s="57"/>
      <c r="E480" s="58" t="s">
        <v>0</v>
      </c>
      <c r="F480" s="100" t="s">
        <v>229</v>
      </c>
      <c r="G480" s="101"/>
      <c r="H480" s="101"/>
      <c r="I480" s="101"/>
      <c r="J480" s="57"/>
      <c r="K480" s="59">
        <v>8.4</v>
      </c>
      <c r="L480" s="60"/>
      <c r="N480" s="61"/>
      <c r="O480" s="57"/>
      <c r="P480" s="57"/>
      <c r="Q480" s="57"/>
      <c r="R480" s="57"/>
      <c r="S480" s="57"/>
      <c r="T480" s="57"/>
      <c r="U480" s="62"/>
      <c r="AN480" s="63" t="s">
        <v>95</v>
      </c>
      <c r="AO480" s="63" t="s">
        <v>25</v>
      </c>
      <c r="AP480" s="4" t="s">
        <v>25</v>
      </c>
      <c r="AQ480" s="4" t="s">
        <v>13</v>
      </c>
      <c r="AR480" s="4" t="s">
        <v>19</v>
      </c>
      <c r="AS480" s="63" t="s">
        <v>87</v>
      </c>
    </row>
    <row r="481" spans="2:59" s="4" customFormat="1" ht="22.5" customHeight="1" x14ac:dyDescent="0.3">
      <c r="B481" s="56"/>
      <c r="C481" s="57"/>
      <c r="D481" s="57"/>
      <c r="E481" s="58" t="s">
        <v>0</v>
      </c>
      <c r="F481" s="100" t="s">
        <v>230</v>
      </c>
      <c r="G481" s="101"/>
      <c r="H481" s="101"/>
      <c r="I481" s="101"/>
      <c r="J481" s="57"/>
      <c r="K481" s="59">
        <v>48</v>
      </c>
      <c r="L481" s="60"/>
      <c r="N481" s="61"/>
      <c r="O481" s="57"/>
      <c r="P481" s="57"/>
      <c r="Q481" s="57"/>
      <c r="R481" s="57"/>
      <c r="S481" s="57"/>
      <c r="T481" s="57"/>
      <c r="U481" s="62"/>
      <c r="AN481" s="63" t="s">
        <v>95</v>
      </c>
      <c r="AO481" s="63" t="s">
        <v>25</v>
      </c>
      <c r="AP481" s="4" t="s">
        <v>25</v>
      </c>
      <c r="AQ481" s="4" t="s">
        <v>13</v>
      </c>
      <c r="AR481" s="4" t="s">
        <v>19</v>
      </c>
      <c r="AS481" s="63" t="s">
        <v>87</v>
      </c>
    </row>
    <row r="482" spans="2:59" s="4" customFormat="1" ht="22.5" customHeight="1" x14ac:dyDescent="0.3">
      <c r="B482" s="56"/>
      <c r="C482" s="57"/>
      <c r="D482" s="57"/>
      <c r="E482" s="58" t="s">
        <v>0</v>
      </c>
      <c r="F482" s="100" t="s">
        <v>231</v>
      </c>
      <c r="G482" s="101"/>
      <c r="H482" s="101"/>
      <c r="I482" s="101"/>
      <c r="J482" s="57"/>
      <c r="K482" s="59">
        <v>33.6</v>
      </c>
      <c r="L482" s="60"/>
      <c r="N482" s="61"/>
      <c r="O482" s="57"/>
      <c r="P482" s="57"/>
      <c r="Q482" s="57"/>
      <c r="R482" s="57"/>
      <c r="S482" s="57"/>
      <c r="T482" s="57"/>
      <c r="U482" s="62"/>
      <c r="AN482" s="63" t="s">
        <v>95</v>
      </c>
      <c r="AO482" s="63" t="s">
        <v>25</v>
      </c>
      <c r="AP482" s="4" t="s">
        <v>25</v>
      </c>
      <c r="AQ482" s="4" t="s">
        <v>13</v>
      </c>
      <c r="AR482" s="4" t="s">
        <v>19</v>
      </c>
      <c r="AS482" s="63" t="s">
        <v>87</v>
      </c>
    </row>
    <row r="483" spans="2:59" s="4" customFormat="1" ht="22.5" customHeight="1" x14ac:dyDescent="0.3">
      <c r="B483" s="56"/>
      <c r="C483" s="57"/>
      <c r="D483" s="57"/>
      <c r="E483" s="58" t="s">
        <v>0</v>
      </c>
      <c r="F483" s="100" t="s">
        <v>0</v>
      </c>
      <c r="G483" s="101"/>
      <c r="H483" s="101"/>
      <c r="I483" s="101"/>
      <c r="J483" s="57"/>
      <c r="K483" s="59">
        <v>0</v>
      </c>
      <c r="L483" s="60"/>
      <c r="N483" s="61"/>
      <c r="O483" s="57"/>
      <c r="P483" s="57"/>
      <c r="Q483" s="57"/>
      <c r="R483" s="57"/>
      <c r="S483" s="57"/>
      <c r="T483" s="57"/>
      <c r="U483" s="62"/>
      <c r="AN483" s="63" t="s">
        <v>95</v>
      </c>
      <c r="AO483" s="63" t="s">
        <v>25</v>
      </c>
      <c r="AP483" s="4" t="s">
        <v>25</v>
      </c>
      <c r="AQ483" s="4" t="s">
        <v>13</v>
      </c>
      <c r="AR483" s="4" t="s">
        <v>19</v>
      </c>
      <c r="AS483" s="63" t="s">
        <v>87</v>
      </c>
    </row>
    <row r="484" spans="2:59" s="4" customFormat="1" ht="22.5" customHeight="1" x14ac:dyDescent="0.3">
      <c r="B484" s="56"/>
      <c r="C484" s="57"/>
      <c r="D484" s="57"/>
      <c r="E484" s="58" t="s">
        <v>0</v>
      </c>
      <c r="F484" s="100" t="s">
        <v>0</v>
      </c>
      <c r="G484" s="101"/>
      <c r="H484" s="101"/>
      <c r="I484" s="101"/>
      <c r="J484" s="57"/>
      <c r="K484" s="59">
        <v>0</v>
      </c>
      <c r="L484" s="60"/>
      <c r="N484" s="61"/>
      <c r="O484" s="57"/>
      <c r="P484" s="57"/>
      <c r="Q484" s="57"/>
      <c r="R484" s="57"/>
      <c r="S484" s="57"/>
      <c r="T484" s="57"/>
      <c r="U484" s="62"/>
      <c r="AN484" s="63" t="s">
        <v>95</v>
      </c>
      <c r="AO484" s="63" t="s">
        <v>25</v>
      </c>
      <c r="AP484" s="4" t="s">
        <v>25</v>
      </c>
      <c r="AQ484" s="4" t="s">
        <v>13</v>
      </c>
      <c r="AR484" s="4" t="s">
        <v>19</v>
      </c>
      <c r="AS484" s="63" t="s">
        <v>87</v>
      </c>
    </row>
    <row r="485" spans="2:59" s="7" customFormat="1" ht="22.5" customHeight="1" x14ac:dyDescent="0.3">
      <c r="B485" s="80"/>
      <c r="C485" s="81"/>
      <c r="D485" s="81"/>
      <c r="E485" s="82" t="s">
        <v>35</v>
      </c>
      <c r="F485" s="109" t="s">
        <v>136</v>
      </c>
      <c r="G485" s="110"/>
      <c r="H485" s="110"/>
      <c r="I485" s="110"/>
      <c r="J485" s="81"/>
      <c r="K485" s="83">
        <v>445.85</v>
      </c>
      <c r="L485" s="84"/>
      <c r="N485" s="85"/>
      <c r="O485" s="81"/>
      <c r="P485" s="81"/>
      <c r="Q485" s="81"/>
      <c r="R485" s="81"/>
      <c r="S485" s="81"/>
      <c r="T485" s="81"/>
      <c r="U485" s="86"/>
      <c r="AN485" s="87" t="s">
        <v>95</v>
      </c>
      <c r="AO485" s="87" t="s">
        <v>25</v>
      </c>
      <c r="AP485" s="7" t="s">
        <v>103</v>
      </c>
      <c r="AQ485" s="7" t="s">
        <v>13</v>
      </c>
      <c r="AR485" s="7" t="s">
        <v>19</v>
      </c>
      <c r="AS485" s="87" t="s">
        <v>87</v>
      </c>
    </row>
    <row r="486" spans="2:59" s="5" customFormat="1" ht="22.5" customHeight="1" x14ac:dyDescent="0.3">
      <c r="B486" s="64"/>
      <c r="C486" s="65"/>
      <c r="D486" s="65"/>
      <c r="E486" s="66" t="s">
        <v>0</v>
      </c>
      <c r="F486" s="102" t="s">
        <v>96</v>
      </c>
      <c r="G486" s="103"/>
      <c r="H486" s="103"/>
      <c r="I486" s="103"/>
      <c r="J486" s="65"/>
      <c r="K486" s="67">
        <v>445.85</v>
      </c>
      <c r="L486" s="68"/>
      <c r="N486" s="69"/>
      <c r="O486" s="65"/>
      <c r="P486" s="65"/>
      <c r="Q486" s="65"/>
      <c r="R486" s="65"/>
      <c r="S486" s="65"/>
      <c r="T486" s="65"/>
      <c r="U486" s="70"/>
      <c r="AN486" s="71" t="s">
        <v>95</v>
      </c>
      <c r="AO486" s="71" t="s">
        <v>25</v>
      </c>
      <c r="AP486" s="5" t="s">
        <v>92</v>
      </c>
      <c r="AQ486" s="5" t="s">
        <v>13</v>
      </c>
      <c r="AR486" s="5" t="s">
        <v>5</v>
      </c>
      <c r="AS486" s="71" t="s">
        <v>87</v>
      </c>
    </row>
    <row r="487" spans="2:59" s="1" customFormat="1" ht="31.5" customHeight="1" x14ac:dyDescent="0.3">
      <c r="B487" s="46"/>
      <c r="C487" s="88" t="s">
        <v>342</v>
      </c>
      <c r="D487" s="88" t="s">
        <v>145</v>
      </c>
      <c r="E487" s="89" t="s">
        <v>358</v>
      </c>
      <c r="F487" s="108" t="s">
        <v>359</v>
      </c>
      <c r="G487" s="108"/>
      <c r="H487" s="108"/>
      <c r="I487" s="108"/>
      <c r="J487" s="90" t="s">
        <v>197</v>
      </c>
      <c r="K487" s="91">
        <v>198.15</v>
      </c>
      <c r="L487" s="51"/>
      <c r="N487" s="52" t="s">
        <v>0</v>
      </c>
      <c r="O487" s="14" t="s">
        <v>16</v>
      </c>
      <c r="P487" s="53">
        <v>0</v>
      </c>
      <c r="Q487" s="53">
        <f>P487*K487</f>
        <v>0</v>
      </c>
      <c r="R487" s="53">
        <v>4.0000000000000002E-4</v>
      </c>
      <c r="S487" s="53">
        <f>R487*K487</f>
        <v>7.9260000000000011E-2</v>
      </c>
      <c r="T487" s="53">
        <v>0</v>
      </c>
      <c r="U487" s="54">
        <f>T487*K487</f>
        <v>0</v>
      </c>
      <c r="AL487" s="8" t="s">
        <v>137</v>
      </c>
      <c r="AN487" s="8" t="s">
        <v>145</v>
      </c>
      <c r="AO487" s="8" t="s">
        <v>25</v>
      </c>
      <c r="AS487" s="8" t="s">
        <v>87</v>
      </c>
      <c r="AY487" s="55" t="e">
        <f>IF(O487="základní",#REF!,0)</f>
        <v>#REF!</v>
      </c>
      <c r="AZ487" s="55">
        <f>IF(O487="snížená",#REF!,0)</f>
        <v>0</v>
      </c>
      <c r="BA487" s="55">
        <f>IF(O487="zákl. přenesená",#REF!,0)</f>
        <v>0</v>
      </c>
      <c r="BB487" s="55">
        <f>IF(O487="sníž. přenesená",#REF!,0)</f>
        <v>0</v>
      </c>
      <c r="BC487" s="55">
        <f>IF(O487="nulová",#REF!,0)</f>
        <v>0</v>
      </c>
      <c r="BD487" s="8" t="s">
        <v>5</v>
      </c>
      <c r="BE487" s="55" t="e">
        <f>ROUND(#REF!*K487,2)</f>
        <v>#REF!</v>
      </c>
      <c r="BF487" s="8" t="s">
        <v>92</v>
      </c>
      <c r="BG487" s="8" t="s">
        <v>360</v>
      </c>
    </row>
    <row r="488" spans="2:59" s="6" customFormat="1" ht="22.5" customHeight="1" x14ac:dyDescent="0.3">
      <c r="B488" s="72"/>
      <c r="C488" s="73"/>
      <c r="D488" s="73"/>
      <c r="E488" s="74" t="s">
        <v>0</v>
      </c>
      <c r="F488" s="106" t="s">
        <v>200</v>
      </c>
      <c r="G488" s="107"/>
      <c r="H488" s="107"/>
      <c r="I488" s="107"/>
      <c r="J488" s="73"/>
      <c r="K488" s="75" t="s">
        <v>0</v>
      </c>
      <c r="L488" s="76"/>
      <c r="N488" s="77"/>
      <c r="O488" s="73"/>
      <c r="P488" s="73"/>
      <c r="Q488" s="73"/>
      <c r="R488" s="73"/>
      <c r="S488" s="73"/>
      <c r="T488" s="73"/>
      <c r="U488" s="78"/>
      <c r="AN488" s="79" t="s">
        <v>95</v>
      </c>
      <c r="AO488" s="79" t="s">
        <v>25</v>
      </c>
      <c r="AP488" s="6" t="s">
        <v>5</v>
      </c>
      <c r="AQ488" s="6" t="s">
        <v>13</v>
      </c>
      <c r="AR488" s="6" t="s">
        <v>19</v>
      </c>
      <c r="AS488" s="79" t="s">
        <v>87</v>
      </c>
    </row>
    <row r="489" spans="2:59" s="6" customFormat="1" ht="22.5" customHeight="1" x14ac:dyDescent="0.3">
      <c r="B489" s="72"/>
      <c r="C489" s="73"/>
      <c r="D489" s="73"/>
      <c r="E489" s="74" t="s">
        <v>0</v>
      </c>
      <c r="F489" s="104" t="s">
        <v>125</v>
      </c>
      <c r="G489" s="105"/>
      <c r="H489" s="105"/>
      <c r="I489" s="105"/>
      <c r="J489" s="73"/>
      <c r="K489" s="75" t="s">
        <v>0</v>
      </c>
      <c r="L489" s="76"/>
      <c r="N489" s="77"/>
      <c r="O489" s="73"/>
      <c r="P489" s="73"/>
      <c r="Q489" s="73"/>
      <c r="R489" s="73"/>
      <c r="S489" s="73"/>
      <c r="T489" s="73"/>
      <c r="U489" s="78"/>
      <c r="AN489" s="79" t="s">
        <v>95</v>
      </c>
      <c r="AO489" s="79" t="s">
        <v>25</v>
      </c>
      <c r="AP489" s="6" t="s">
        <v>5</v>
      </c>
      <c r="AQ489" s="6" t="s">
        <v>13</v>
      </c>
      <c r="AR489" s="6" t="s">
        <v>19</v>
      </c>
      <c r="AS489" s="79" t="s">
        <v>87</v>
      </c>
    </row>
    <row r="490" spans="2:59" s="4" customFormat="1" ht="22.5" customHeight="1" x14ac:dyDescent="0.3">
      <c r="B490" s="56"/>
      <c r="C490" s="57"/>
      <c r="D490" s="57"/>
      <c r="E490" s="58" t="s">
        <v>0</v>
      </c>
      <c r="F490" s="100" t="s">
        <v>201</v>
      </c>
      <c r="G490" s="101"/>
      <c r="H490" s="101"/>
      <c r="I490" s="101"/>
      <c r="J490" s="57"/>
      <c r="K490" s="59">
        <v>3.6</v>
      </c>
      <c r="L490" s="60"/>
      <c r="N490" s="61"/>
      <c r="O490" s="57"/>
      <c r="P490" s="57"/>
      <c r="Q490" s="57"/>
      <c r="R490" s="57"/>
      <c r="S490" s="57"/>
      <c r="T490" s="57"/>
      <c r="U490" s="62"/>
      <c r="AN490" s="63" t="s">
        <v>95</v>
      </c>
      <c r="AO490" s="63" t="s">
        <v>25</v>
      </c>
      <c r="AP490" s="4" t="s">
        <v>25</v>
      </c>
      <c r="AQ490" s="4" t="s">
        <v>13</v>
      </c>
      <c r="AR490" s="4" t="s">
        <v>19</v>
      </c>
      <c r="AS490" s="63" t="s">
        <v>87</v>
      </c>
    </row>
    <row r="491" spans="2:59" s="4" customFormat="1" ht="22.5" customHeight="1" x14ac:dyDescent="0.3">
      <c r="B491" s="56"/>
      <c r="C491" s="57"/>
      <c r="D491" s="57"/>
      <c r="E491" s="58" t="s">
        <v>0</v>
      </c>
      <c r="F491" s="100" t="s">
        <v>202</v>
      </c>
      <c r="G491" s="101"/>
      <c r="H491" s="101"/>
      <c r="I491" s="101"/>
      <c r="J491" s="57"/>
      <c r="K491" s="59">
        <v>0.9</v>
      </c>
      <c r="L491" s="60"/>
      <c r="N491" s="61"/>
      <c r="O491" s="57"/>
      <c r="P491" s="57"/>
      <c r="Q491" s="57"/>
      <c r="R491" s="57"/>
      <c r="S491" s="57"/>
      <c r="T491" s="57"/>
      <c r="U491" s="62"/>
      <c r="AN491" s="63" t="s">
        <v>95</v>
      </c>
      <c r="AO491" s="63" t="s">
        <v>25</v>
      </c>
      <c r="AP491" s="4" t="s">
        <v>25</v>
      </c>
      <c r="AQ491" s="4" t="s">
        <v>13</v>
      </c>
      <c r="AR491" s="4" t="s">
        <v>19</v>
      </c>
      <c r="AS491" s="63" t="s">
        <v>87</v>
      </c>
    </row>
    <row r="492" spans="2:59" s="4" customFormat="1" ht="22.5" customHeight="1" x14ac:dyDescent="0.3">
      <c r="B492" s="56"/>
      <c r="C492" s="57"/>
      <c r="D492" s="57"/>
      <c r="E492" s="58" t="s">
        <v>0</v>
      </c>
      <c r="F492" s="100" t="s">
        <v>203</v>
      </c>
      <c r="G492" s="101"/>
      <c r="H492" s="101"/>
      <c r="I492" s="101"/>
      <c r="J492" s="57"/>
      <c r="K492" s="59">
        <v>3</v>
      </c>
      <c r="L492" s="60"/>
      <c r="N492" s="61"/>
      <c r="O492" s="57"/>
      <c r="P492" s="57"/>
      <c r="Q492" s="57"/>
      <c r="R492" s="57"/>
      <c r="S492" s="57"/>
      <c r="T492" s="57"/>
      <c r="U492" s="62"/>
      <c r="AN492" s="63" t="s">
        <v>95</v>
      </c>
      <c r="AO492" s="63" t="s">
        <v>25</v>
      </c>
      <c r="AP492" s="4" t="s">
        <v>25</v>
      </c>
      <c r="AQ492" s="4" t="s">
        <v>13</v>
      </c>
      <c r="AR492" s="4" t="s">
        <v>19</v>
      </c>
      <c r="AS492" s="63" t="s">
        <v>87</v>
      </c>
    </row>
    <row r="493" spans="2:59" s="4" customFormat="1" ht="22.5" customHeight="1" x14ac:dyDescent="0.3">
      <c r="B493" s="56"/>
      <c r="C493" s="57"/>
      <c r="D493" s="57"/>
      <c r="E493" s="58" t="s">
        <v>0</v>
      </c>
      <c r="F493" s="100" t="s">
        <v>0</v>
      </c>
      <c r="G493" s="101"/>
      <c r="H493" s="101"/>
      <c r="I493" s="101"/>
      <c r="J493" s="57"/>
      <c r="K493" s="59">
        <v>0</v>
      </c>
      <c r="L493" s="60"/>
      <c r="N493" s="61"/>
      <c r="O493" s="57"/>
      <c r="P493" s="57"/>
      <c r="Q493" s="57"/>
      <c r="R493" s="57"/>
      <c r="S493" s="57"/>
      <c r="T493" s="57"/>
      <c r="U493" s="62"/>
      <c r="AN493" s="63" t="s">
        <v>95</v>
      </c>
      <c r="AO493" s="63" t="s">
        <v>25</v>
      </c>
      <c r="AP493" s="4" t="s">
        <v>25</v>
      </c>
      <c r="AQ493" s="4" t="s">
        <v>13</v>
      </c>
      <c r="AR493" s="4" t="s">
        <v>19</v>
      </c>
      <c r="AS493" s="63" t="s">
        <v>87</v>
      </c>
    </row>
    <row r="494" spans="2:59" s="6" customFormat="1" ht="22.5" customHeight="1" x14ac:dyDescent="0.3">
      <c r="B494" s="72"/>
      <c r="C494" s="73"/>
      <c r="D494" s="73"/>
      <c r="E494" s="74" t="s">
        <v>0</v>
      </c>
      <c r="F494" s="104" t="s">
        <v>123</v>
      </c>
      <c r="G494" s="105"/>
      <c r="H494" s="105"/>
      <c r="I494" s="105"/>
      <c r="J494" s="73"/>
      <c r="K494" s="75" t="s">
        <v>0</v>
      </c>
      <c r="L494" s="76"/>
      <c r="N494" s="77"/>
      <c r="O494" s="73"/>
      <c r="P494" s="73"/>
      <c r="Q494" s="73"/>
      <c r="R494" s="73"/>
      <c r="S494" s="73"/>
      <c r="T494" s="73"/>
      <c r="U494" s="78"/>
      <c r="AN494" s="79" t="s">
        <v>95</v>
      </c>
      <c r="AO494" s="79" t="s">
        <v>25</v>
      </c>
      <c r="AP494" s="6" t="s">
        <v>5</v>
      </c>
      <c r="AQ494" s="6" t="s">
        <v>13</v>
      </c>
      <c r="AR494" s="6" t="s">
        <v>19</v>
      </c>
      <c r="AS494" s="79" t="s">
        <v>87</v>
      </c>
    </row>
    <row r="495" spans="2:59" s="4" customFormat="1" ht="22.5" customHeight="1" x14ac:dyDescent="0.3">
      <c r="B495" s="56"/>
      <c r="C495" s="57"/>
      <c r="D495" s="57"/>
      <c r="E495" s="58" t="s">
        <v>0</v>
      </c>
      <c r="F495" s="100" t="s">
        <v>204</v>
      </c>
      <c r="G495" s="101"/>
      <c r="H495" s="101"/>
      <c r="I495" s="101"/>
      <c r="J495" s="57"/>
      <c r="K495" s="59">
        <v>7.5</v>
      </c>
      <c r="L495" s="60"/>
      <c r="N495" s="61"/>
      <c r="O495" s="57"/>
      <c r="P495" s="57"/>
      <c r="Q495" s="57"/>
      <c r="R495" s="57"/>
      <c r="S495" s="57"/>
      <c r="T495" s="57"/>
      <c r="U495" s="62"/>
      <c r="AN495" s="63" t="s">
        <v>95</v>
      </c>
      <c r="AO495" s="63" t="s">
        <v>25</v>
      </c>
      <c r="AP495" s="4" t="s">
        <v>25</v>
      </c>
      <c r="AQ495" s="4" t="s">
        <v>13</v>
      </c>
      <c r="AR495" s="4" t="s">
        <v>19</v>
      </c>
      <c r="AS495" s="63" t="s">
        <v>87</v>
      </c>
    </row>
    <row r="496" spans="2:59" s="4" customFormat="1" ht="22.5" customHeight="1" x14ac:dyDescent="0.3">
      <c r="B496" s="56"/>
      <c r="C496" s="57"/>
      <c r="D496" s="57"/>
      <c r="E496" s="58" t="s">
        <v>0</v>
      </c>
      <c r="F496" s="100" t="s">
        <v>205</v>
      </c>
      <c r="G496" s="101"/>
      <c r="H496" s="101"/>
      <c r="I496" s="101"/>
      <c r="J496" s="57"/>
      <c r="K496" s="59">
        <v>2.7</v>
      </c>
      <c r="L496" s="60"/>
      <c r="N496" s="61"/>
      <c r="O496" s="57"/>
      <c r="P496" s="57"/>
      <c r="Q496" s="57"/>
      <c r="R496" s="57"/>
      <c r="S496" s="57"/>
      <c r="T496" s="57"/>
      <c r="U496" s="62"/>
      <c r="AN496" s="63" t="s">
        <v>95</v>
      </c>
      <c r="AO496" s="63" t="s">
        <v>25</v>
      </c>
      <c r="AP496" s="4" t="s">
        <v>25</v>
      </c>
      <c r="AQ496" s="4" t="s">
        <v>13</v>
      </c>
      <c r="AR496" s="4" t="s">
        <v>19</v>
      </c>
      <c r="AS496" s="63" t="s">
        <v>87</v>
      </c>
    </row>
    <row r="497" spans="2:45" s="4" customFormat="1" ht="22.5" customHeight="1" x14ac:dyDescent="0.3">
      <c r="B497" s="56"/>
      <c r="C497" s="57"/>
      <c r="D497" s="57"/>
      <c r="E497" s="58" t="s">
        <v>0</v>
      </c>
      <c r="F497" s="100" t="s">
        <v>0</v>
      </c>
      <c r="G497" s="101"/>
      <c r="H497" s="101"/>
      <c r="I497" s="101"/>
      <c r="J497" s="57"/>
      <c r="K497" s="59">
        <v>0</v>
      </c>
      <c r="L497" s="60"/>
      <c r="N497" s="61"/>
      <c r="O497" s="57"/>
      <c r="P497" s="57"/>
      <c r="Q497" s="57"/>
      <c r="R497" s="57"/>
      <c r="S497" s="57"/>
      <c r="T497" s="57"/>
      <c r="U497" s="62"/>
      <c r="AN497" s="63" t="s">
        <v>95</v>
      </c>
      <c r="AO497" s="63" t="s">
        <v>25</v>
      </c>
      <c r="AP497" s="4" t="s">
        <v>25</v>
      </c>
      <c r="AQ497" s="4" t="s">
        <v>13</v>
      </c>
      <c r="AR497" s="4" t="s">
        <v>19</v>
      </c>
      <c r="AS497" s="63" t="s">
        <v>87</v>
      </c>
    </row>
    <row r="498" spans="2:45" s="6" customFormat="1" ht="22.5" customHeight="1" x14ac:dyDescent="0.3">
      <c r="B498" s="72"/>
      <c r="C498" s="73"/>
      <c r="D498" s="73"/>
      <c r="E498" s="74" t="s">
        <v>0</v>
      </c>
      <c r="F498" s="104" t="s">
        <v>128</v>
      </c>
      <c r="G498" s="105"/>
      <c r="H498" s="105"/>
      <c r="I498" s="105"/>
      <c r="J498" s="73"/>
      <c r="K498" s="75" t="s">
        <v>0</v>
      </c>
      <c r="L498" s="76"/>
      <c r="N498" s="77"/>
      <c r="O498" s="73"/>
      <c r="P498" s="73"/>
      <c r="Q498" s="73"/>
      <c r="R498" s="73"/>
      <c r="S498" s="73"/>
      <c r="T498" s="73"/>
      <c r="U498" s="78"/>
      <c r="AN498" s="79" t="s">
        <v>95</v>
      </c>
      <c r="AO498" s="79" t="s">
        <v>25</v>
      </c>
      <c r="AP498" s="6" t="s">
        <v>5</v>
      </c>
      <c r="AQ498" s="6" t="s">
        <v>13</v>
      </c>
      <c r="AR498" s="6" t="s">
        <v>19</v>
      </c>
      <c r="AS498" s="79" t="s">
        <v>87</v>
      </c>
    </row>
    <row r="499" spans="2:45" s="4" customFormat="1" ht="22.5" customHeight="1" x14ac:dyDescent="0.3">
      <c r="B499" s="56"/>
      <c r="C499" s="57"/>
      <c r="D499" s="57"/>
      <c r="E499" s="58" t="s">
        <v>0</v>
      </c>
      <c r="F499" s="100" t="s">
        <v>206</v>
      </c>
      <c r="G499" s="101"/>
      <c r="H499" s="101"/>
      <c r="I499" s="101"/>
      <c r="J499" s="57"/>
      <c r="K499" s="59">
        <v>50.4</v>
      </c>
      <c r="L499" s="60"/>
      <c r="N499" s="61"/>
      <c r="O499" s="57"/>
      <c r="P499" s="57"/>
      <c r="Q499" s="57"/>
      <c r="R499" s="57"/>
      <c r="S499" s="57"/>
      <c r="T499" s="57"/>
      <c r="U499" s="62"/>
      <c r="AN499" s="63" t="s">
        <v>95</v>
      </c>
      <c r="AO499" s="63" t="s">
        <v>25</v>
      </c>
      <c r="AP499" s="4" t="s">
        <v>25</v>
      </c>
      <c r="AQ499" s="4" t="s">
        <v>13</v>
      </c>
      <c r="AR499" s="4" t="s">
        <v>19</v>
      </c>
      <c r="AS499" s="63" t="s">
        <v>87</v>
      </c>
    </row>
    <row r="500" spans="2:45" s="4" customFormat="1" ht="22.5" customHeight="1" x14ac:dyDescent="0.3">
      <c r="B500" s="56"/>
      <c r="C500" s="57"/>
      <c r="D500" s="57"/>
      <c r="E500" s="58" t="s">
        <v>0</v>
      </c>
      <c r="F500" s="100" t="s">
        <v>207</v>
      </c>
      <c r="G500" s="101"/>
      <c r="H500" s="101"/>
      <c r="I500" s="101"/>
      <c r="J500" s="57"/>
      <c r="K500" s="59">
        <v>28.8</v>
      </c>
      <c r="L500" s="60"/>
      <c r="N500" s="61"/>
      <c r="O500" s="57"/>
      <c r="P500" s="57"/>
      <c r="Q500" s="57"/>
      <c r="R500" s="57"/>
      <c r="S500" s="57"/>
      <c r="T500" s="57"/>
      <c r="U500" s="62"/>
      <c r="AN500" s="63" t="s">
        <v>95</v>
      </c>
      <c r="AO500" s="63" t="s">
        <v>25</v>
      </c>
      <c r="AP500" s="4" t="s">
        <v>25</v>
      </c>
      <c r="AQ500" s="4" t="s">
        <v>13</v>
      </c>
      <c r="AR500" s="4" t="s">
        <v>19</v>
      </c>
      <c r="AS500" s="63" t="s">
        <v>87</v>
      </c>
    </row>
    <row r="501" spans="2:45" s="4" customFormat="1" ht="22.5" customHeight="1" x14ac:dyDescent="0.3">
      <c r="B501" s="56"/>
      <c r="C501" s="57"/>
      <c r="D501" s="57"/>
      <c r="E501" s="58" t="s">
        <v>0</v>
      </c>
      <c r="F501" s="100" t="s">
        <v>208</v>
      </c>
      <c r="G501" s="101"/>
      <c r="H501" s="101"/>
      <c r="I501" s="101"/>
      <c r="J501" s="57"/>
      <c r="K501" s="59">
        <v>5.4</v>
      </c>
      <c r="L501" s="60"/>
      <c r="N501" s="61"/>
      <c r="O501" s="57"/>
      <c r="P501" s="57"/>
      <c r="Q501" s="57"/>
      <c r="R501" s="57"/>
      <c r="S501" s="57"/>
      <c r="T501" s="57"/>
      <c r="U501" s="62"/>
      <c r="AN501" s="63" t="s">
        <v>95</v>
      </c>
      <c r="AO501" s="63" t="s">
        <v>25</v>
      </c>
      <c r="AP501" s="4" t="s">
        <v>25</v>
      </c>
      <c r="AQ501" s="4" t="s">
        <v>13</v>
      </c>
      <c r="AR501" s="4" t="s">
        <v>19</v>
      </c>
      <c r="AS501" s="63" t="s">
        <v>87</v>
      </c>
    </row>
    <row r="502" spans="2:45" s="4" customFormat="1" ht="22.5" customHeight="1" x14ac:dyDescent="0.3">
      <c r="B502" s="56"/>
      <c r="C502" s="57"/>
      <c r="D502" s="57"/>
      <c r="E502" s="58" t="s">
        <v>0</v>
      </c>
      <c r="F502" s="100" t="s">
        <v>0</v>
      </c>
      <c r="G502" s="101"/>
      <c r="H502" s="101"/>
      <c r="I502" s="101"/>
      <c r="J502" s="57"/>
      <c r="K502" s="59">
        <v>0</v>
      </c>
      <c r="L502" s="60"/>
      <c r="N502" s="61"/>
      <c r="O502" s="57"/>
      <c r="P502" s="57"/>
      <c r="Q502" s="57"/>
      <c r="R502" s="57"/>
      <c r="S502" s="57"/>
      <c r="T502" s="57"/>
      <c r="U502" s="62"/>
      <c r="AN502" s="63" t="s">
        <v>95</v>
      </c>
      <c r="AO502" s="63" t="s">
        <v>25</v>
      </c>
      <c r="AP502" s="4" t="s">
        <v>25</v>
      </c>
      <c r="AQ502" s="4" t="s">
        <v>13</v>
      </c>
      <c r="AR502" s="4" t="s">
        <v>19</v>
      </c>
      <c r="AS502" s="63" t="s">
        <v>87</v>
      </c>
    </row>
    <row r="503" spans="2:45" s="6" customFormat="1" ht="22.5" customHeight="1" x14ac:dyDescent="0.3">
      <c r="B503" s="72"/>
      <c r="C503" s="73"/>
      <c r="D503" s="73"/>
      <c r="E503" s="74" t="s">
        <v>0</v>
      </c>
      <c r="F503" s="104" t="s">
        <v>126</v>
      </c>
      <c r="G503" s="105"/>
      <c r="H503" s="105"/>
      <c r="I503" s="105"/>
      <c r="J503" s="73"/>
      <c r="K503" s="75" t="s">
        <v>0</v>
      </c>
      <c r="L503" s="76"/>
      <c r="N503" s="77"/>
      <c r="O503" s="73"/>
      <c r="P503" s="73"/>
      <c r="Q503" s="73"/>
      <c r="R503" s="73"/>
      <c r="S503" s="73"/>
      <c r="T503" s="73"/>
      <c r="U503" s="78"/>
      <c r="AN503" s="79" t="s">
        <v>95</v>
      </c>
      <c r="AO503" s="79" t="s">
        <v>25</v>
      </c>
      <c r="AP503" s="6" t="s">
        <v>5</v>
      </c>
      <c r="AQ503" s="6" t="s">
        <v>13</v>
      </c>
      <c r="AR503" s="6" t="s">
        <v>19</v>
      </c>
      <c r="AS503" s="79" t="s">
        <v>87</v>
      </c>
    </row>
    <row r="504" spans="2:45" s="4" customFormat="1" ht="22.5" customHeight="1" x14ac:dyDescent="0.3">
      <c r="B504" s="56"/>
      <c r="C504" s="57"/>
      <c r="D504" s="57"/>
      <c r="E504" s="58" t="s">
        <v>0</v>
      </c>
      <c r="F504" s="100" t="s">
        <v>209</v>
      </c>
      <c r="G504" s="101"/>
      <c r="H504" s="101"/>
      <c r="I504" s="101"/>
      <c r="J504" s="57"/>
      <c r="K504" s="59">
        <v>39.6</v>
      </c>
      <c r="L504" s="60"/>
      <c r="N504" s="61"/>
      <c r="O504" s="57"/>
      <c r="P504" s="57"/>
      <c r="Q504" s="57"/>
      <c r="R504" s="57"/>
      <c r="S504" s="57"/>
      <c r="T504" s="57"/>
      <c r="U504" s="62"/>
      <c r="AN504" s="63" t="s">
        <v>95</v>
      </c>
      <c r="AO504" s="63" t="s">
        <v>25</v>
      </c>
      <c r="AP504" s="4" t="s">
        <v>25</v>
      </c>
      <c r="AQ504" s="4" t="s">
        <v>13</v>
      </c>
      <c r="AR504" s="4" t="s">
        <v>19</v>
      </c>
      <c r="AS504" s="63" t="s">
        <v>87</v>
      </c>
    </row>
    <row r="505" spans="2:45" s="4" customFormat="1" ht="22.5" customHeight="1" x14ac:dyDescent="0.3">
      <c r="B505" s="56"/>
      <c r="C505" s="57"/>
      <c r="D505" s="57"/>
      <c r="E505" s="58" t="s">
        <v>0</v>
      </c>
      <c r="F505" s="100" t="s">
        <v>210</v>
      </c>
      <c r="G505" s="101"/>
      <c r="H505" s="101"/>
      <c r="I505" s="101"/>
      <c r="J505" s="57"/>
      <c r="K505" s="59">
        <v>21.6</v>
      </c>
      <c r="L505" s="60"/>
      <c r="N505" s="61"/>
      <c r="O505" s="57"/>
      <c r="P505" s="57"/>
      <c r="Q505" s="57"/>
      <c r="R505" s="57"/>
      <c r="S505" s="57"/>
      <c r="T505" s="57"/>
      <c r="U505" s="62"/>
      <c r="AN505" s="63" t="s">
        <v>95</v>
      </c>
      <c r="AO505" s="63" t="s">
        <v>25</v>
      </c>
      <c r="AP505" s="4" t="s">
        <v>25</v>
      </c>
      <c r="AQ505" s="4" t="s">
        <v>13</v>
      </c>
      <c r="AR505" s="4" t="s">
        <v>19</v>
      </c>
      <c r="AS505" s="63" t="s">
        <v>87</v>
      </c>
    </row>
    <row r="506" spans="2:45" s="4" customFormat="1" ht="22.5" customHeight="1" x14ac:dyDescent="0.3">
      <c r="B506" s="56"/>
      <c r="C506" s="57"/>
      <c r="D506" s="57"/>
      <c r="E506" s="58" t="s">
        <v>0</v>
      </c>
      <c r="F506" s="100" t="s">
        <v>208</v>
      </c>
      <c r="G506" s="101"/>
      <c r="H506" s="101"/>
      <c r="I506" s="101"/>
      <c r="J506" s="57"/>
      <c r="K506" s="59">
        <v>5.4</v>
      </c>
      <c r="L506" s="60"/>
      <c r="N506" s="61"/>
      <c r="O506" s="57"/>
      <c r="P506" s="57"/>
      <c r="Q506" s="57"/>
      <c r="R506" s="57"/>
      <c r="S506" s="57"/>
      <c r="T506" s="57"/>
      <c r="U506" s="62"/>
      <c r="AN506" s="63" t="s">
        <v>95</v>
      </c>
      <c r="AO506" s="63" t="s">
        <v>25</v>
      </c>
      <c r="AP506" s="4" t="s">
        <v>25</v>
      </c>
      <c r="AQ506" s="4" t="s">
        <v>13</v>
      </c>
      <c r="AR506" s="4" t="s">
        <v>19</v>
      </c>
      <c r="AS506" s="63" t="s">
        <v>87</v>
      </c>
    </row>
    <row r="507" spans="2:45" s="4" customFormat="1" ht="22.5" customHeight="1" x14ac:dyDescent="0.3">
      <c r="B507" s="56"/>
      <c r="C507" s="57"/>
      <c r="D507" s="57"/>
      <c r="E507" s="58" t="s">
        <v>0</v>
      </c>
      <c r="F507" s="100" t="s">
        <v>211</v>
      </c>
      <c r="G507" s="101"/>
      <c r="H507" s="101"/>
      <c r="I507" s="101"/>
      <c r="J507" s="57"/>
      <c r="K507" s="59">
        <v>2.4</v>
      </c>
      <c r="L507" s="60"/>
      <c r="N507" s="61"/>
      <c r="O507" s="57"/>
      <c r="P507" s="57"/>
      <c r="Q507" s="57"/>
      <c r="R507" s="57"/>
      <c r="S507" s="57"/>
      <c r="T507" s="57"/>
      <c r="U507" s="62"/>
      <c r="AN507" s="63" t="s">
        <v>95</v>
      </c>
      <c r="AO507" s="63" t="s">
        <v>25</v>
      </c>
      <c r="AP507" s="4" t="s">
        <v>25</v>
      </c>
      <c r="AQ507" s="4" t="s">
        <v>13</v>
      </c>
      <c r="AR507" s="4" t="s">
        <v>19</v>
      </c>
      <c r="AS507" s="63" t="s">
        <v>87</v>
      </c>
    </row>
    <row r="508" spans="2:45" s="4" customFormat="1" ht="22.5" customHeight="1" x14ac:dyDescent="0.3">
      <c r="B508" s="56"/>
      <c r="C508" s="57"/>
      <c r="D508" s="57"/>
      <c r="E508" s="58" t="s">
        <v>0</v>
      </c>
      <c r="F508" s="100" t="s">
        <v>212</v>
      </c>
      <c r="G508" s="101"/>
      <c r="H508" s="101"/>
      <c r="I508" s="101"/>
      <c r="J508" s="57"/>
      <c r="K508" s="59">
        <v>5.98</v>
      </c>
      <c r="L508" s="60"/>
      <c r="N508" s="61"/>
      <c r="O508" s="57"/>
      <c r="P508" s="57"/>
      <c r="Q508" s="57"/>
      <c r="R508" s="57"/>
      <c r="S508" s="57"/>
      <c r="T508" s="57"/>
      <c r="U508" s="62"/>
      <c r="AN508" s="63" t="s">
        <v>95</v>
      </c>
      <c r="AO508" s="63" t="s">
        <v>25</v>
      </c>
      <c r="AP508" s="4" t="s">
        <v>25</v>
      </c>
      <c r="AQ508" s="4" t="s">
        <v>13</v>
      </c>
      <c r="AR508" s="4" t="s">
        <v>19</v>
      </c>
      <c r="AS508" s="63" t="s">
        <v>87</v>
      </c>
    </row>
    <row r="509" spans="2:45" s="4" customFormat="1" ht="22.5" customHeight="1" x14ac:dyDescent="0.3">
      <c r="B509" s="56"/>
      <c r="C509" s="57"/>
      <c r="D509" s="57"/>
      <c r="E509" s="58" t="s">
        <v>0</v>
      </c>
      <c r="F509" s="100" t="s">
        <v>213</v>
      </c>
      <c r="G509" s="101"/>
      <c r="H509" s="101"/>
      <c r="I509" s="101"/>
      <c r="J509" s="57"/>
      <c r="K509" s="59">
        <v>9.9499999999999993</v>
      </c>
      <c r="L509" s="60"/>
      <c r="N509" s="61"/>
      <c r="O509" s="57"/>
      <c r="P509" s="57"/>
      <c r="Q509" s="57"/>
      <c r="R509" s="57"/>
      <c r="S509" s="57"/>
      <c r="T509" s="57"/>
      <c r="U509" s="62"/>
      <c r="AN509" s="63" t="s">
        <v>95</v>
      </c>
      <c r="AO509" s="63" t="s">
        <v>25</v>
      </c>
      <c r="AP509" s="4" t="s">
        <v>25</v>
      </c>
      <c r="AQ509" s="4" t="s">
        <v>13</v>
      </c>
      <c r="AR509" s="4" t="s">
        <v>19</v>
      </c>
      <c r="AS509" s="63" t="s">
        <v>87</v>
      </c>
    </row>
    <row r="510" spans="2:45" s="4" customFormat="1" ht="22.5" customHeight="1" x14ac:dyDescent="0.3">
      <c r="B510" s="56"/>
      <c r="C510" s="57"/>
      <c r="D510" s="57"/>
      <c r="E510" s="58" t="s">
        <v>0</v>
      </c>
      <c r="F510" s="100" t="s">
        <v>214</v>
      </c>
      <c r="G510" s="101"/>
      <c r="H510" s="101"/>
      <c r="I510" s="101"/>
      <c r="J510" s="57"/>
      <c r="K510" s="59">
        <v>7.17</v>
      </c>
      <c r="L510" s="60"/>
      <c r="N510" s="61"/>
      <c r="O510" s="57"/>
      <c r="P510" s="57"/>
      <c r="Q510" s="57"/>
      <c r="R510" s="57"/>
      <c r="S510" s="57"/>
      <c r="T510" s="57"/>
      <c r="U510" s="62"/>
      <c r="AN510" s="63" t="s">
        <v>95</v>
      </c>
      <c r="AO510" s="63" t="s">
        <v>25</v>
      </c>
      <c r="AP510" s="4" t="s">
        <v>25</v>
      </c>
      <c r="AQ510" s="4" t="s">
        <v>13</v>
      </c>
      <c r="AR510" s="4" t="s">
        <v>19</v>
      </c>
      <c r="AS510" s="63" t="s">
        <v>87</v>
      </c>
    </row>
    <row r="511" spans="2:45" s="4" customFormat="1" ht="22.5" customHeight="1" x14ac:dyDescent="0.3">
      <c r="B511" s="56"/>
      <c r="C511" s="57"/>
      <c r="D511" s="57"/>
      <c r="E511" s="58" t="s">
        <v>0</v>
      </c>
      <c r="F511" s="100" t="s">
        <v>215</v>
      </c>
      <c r="G511" s="101"/>
      <c r="H511" s="101"/>
      <c r="I511" s="101"/>
      <c r="J511" s="57"/>
      <c r="K511" s="59">
        <v>0.7</v>
      </c>
      <c r="L511" s="60"/>
      <c r="N511" s="61"/>
      <c r="O511" s="57"/>
      <c r="P511" s="57"/>
      <c r="Q511" s="57"/>
      <c r="R511" s="57"/>
      <c r="S511" s="57"/>
      <c r="T511" s="57"/>
      <c r="U511" s="62"/>
      <c r="AN511" s="63" t="s">
        <v>95</v>
      </c>
      <c r="AO511" s="63" t="s">
        <v>25</v>
      </c>
      <c r="AP511" s="4" t="s">
        <v>25</v>
      </c>
      <c r="AQ511" s="4" t="s">
        <v>13</v>
      </c>
      <c r="AR511" s="4" t="s">
        <v>19</v>
      </c>
      <c r="AS511" s="63" t="s">
        <v>87</v>
      </c>
    </row>
    <row r="512" spans="2:45" s="4" customFormat="1" ht="22.5" customHeight="1" x14ac:dyDescent="0.3">
      <c r="B512" s="56"/>
      <c r="C512" s="57"/>
      <c r="D512" s="57"/>
      <c r="E512" s="58" t="s">
        <v>0</v>
      </c>
      <c r="F512" s="100" t="s">
        <v>216</v>
      </c>
      <c r="G512" s="101"/>
      <c r="H512" s="101"/>
      <c r="I512" s="101"/>
      <c r="J512" s="57"/>
      <c r="K512" s="59">
        <v>1.45</v>
      </c>
      <c r="L512" s="60"/>
      <c r="N512" s="61"/>
      <c r="O512" s="57"/>
      <c r="P512" s="57"/>
      <c r="Q512" s="57"/>
      <c r="R512" s="57"/>
      <c r="S512" s="57"/>
      <c r="T512" s="57"/>
      <c r="U512" s="62"/>
      <c r="AN512" s="63" t="s">
        <v>95</v>
      </c>
      <c r="AO512" s="63" t="s">
        <v>25</v>
      </c>
      <c r="AP512" s="4" t="s">
        <v>25</v>
      </c>
      <c r="AQ512" s="4" t="s">
        <v>13</v>
      </c>
      <c r="AR512" s="4" t="s">
        <v>19</v>
      </c>
      <c r="AS512" s="63" t="s">
        <v>87</v>
      </c>
    </row>
    <row r="513" spans="2:59" s="4" customFormat="1" ht="22.5" customHeight="1" x14ac:dyDescent="0.3">
      <c r="B513" s="56"/>
      <c r="C513" s="57"/>
      <c r="D513" s="57"/>
      <c r="E513" s="58" t="s">
        <v>0</v>
      </c>
      <c r="F513" s="100" t="s">
        <v>217</v>
      </c>
      <c r="G513" s="101"/>
      <c r="H513" s="101"/>
      <c r="I513" s="101"/>
      <c r="J513" s="57"/>
      <c r="K513" s="59">
        <v>1.6</v>
      </c>
      <c r="L513" s="60"/>
      <c r="N513" s="61"/>
      <c r="O513" s="57"/>
      <c r="P513" s="57"/>
      <c r="Q513" s="57"/>
      <c r="R513" s="57"/>
      <c r="S513" s="57"/>
      <c r="T513" s="57"/>
      <c r="U513" s="62"/>
      <c r="AN513" s="63" t="s">
        <v>95</v>
      </c>
      <c r="AO513" s="63" t="s">
        <v>25</v>
      </c>
      <c r="AP513" s="4" t="s">
        <v>25</v>
      </c>
      <c r="AQ513" s="4" t="s">
        <v>13</v>
      </c>
      <c r="AR513" s="4" t="s">
        <v>19</v>
      </c>
      <c r="AS513" s="63" t="s">
        <v>87</v>
      </c>
    </row>
    <row r="514" spans="2:59" s="4" customFormat="1" ht="22.5" customHeight="1" x14ac:dyDescent="0.3">
      <c r="B514" s="56"/>
      <c r="C514" s="57"/>
      <c r="D514" s="57"/>
      <c r="E514" s="58" t="s">
        <v>0</v>
      </c>
      <c r="F514" s="100" t="s">
        <v>0</v>
      </c>
      <c r="G514" s="101"/>
      <c r="H514" s="101"/>
      <c r="I514" s="101"/>
      <c r="J514" s="57"/>
      <c r="K514" s="59">
        <v>0</v>
      </c>
      <c r="L514" s="60"/>
      <c r="N514" s="61"/>
      <c r="O514" s="57"/>
      <c r="P514" s="57"/>
      <c r="Q514" s="57"/>
      <c r="R514" s="57"/>
      <c r="S514" s="57"/>
      <c r="T514" s="57"/>
      <c r="U514" s="62"/>
      <c r="AN514" s="63" t="s">
        <v>95</v>
      </c>
      <c r="AO514" s="63" t="s">
        <v>25</v>
      </c>
      <c r="AP514" s="4" t="s">
        <v>25</v>
      </c>
      <c r="AQ514" s="4" t="s">
        <v>13</v>
      </c>
      <c r="AR514" s="4" t="s">
        <v>19</v>
      </c>
      <c r="AS514" s="63" t="s">
        <v>87</v>
      </c>
    </row>
    <row r="515" spans="2:59" s="4" customFormat="1" ht="22.5" customHeight="1" x14ac:dyDescent="0.3">
      <c r="B515" s="56"/>
      <c r="C515" s="57"/>
      <c r="D515" s="57"/>
      <c r="E515" s="58" t="s">
        <v>0</v>
      </c>
      <c r="F515" s="100" t="s">
        <v>0</v>
      </c>
      <c r="G515" s="101"/>
      <c r="H515" s="101"/>
      <c r="I515" s="101"/>
      <c r="J515" s="57"/>
      <c r="K515" s="59">
        <v>0</v>
      </c>
      <c r="L515" s="60"/>
      <c r="N515" s="61"/>
      <c r="O515" s="57"/>
      <c r="P515" s="57"/>
      <c r="Q515" s="57"/>
      <c r="R515" s="57"/>
      <c r="S515" s="57"/>
      <c r="T515" s="57"/>
      <c r="U515" s="62"/>
      <c r="AN515" s="63" t="s">
        <v>95</v>
      </c>
      <c r="AO515" s="63" t="s">
        <v>25</v>
      </c>
      <c r="AP515" s="4" t="s">
        <v>25</v>
      </c>
      <c r="AQ515" s="4" t="s">
        <v>13</v>
      </c>
      <c r="AR515" s="4" t="s">
        <v>19</v>
      </c>
      <c r="AS515" s="63" t="s">
        <v>87</v>
      </c>
    </row>
    <row r="516" spans="2:59" s="7" customFormat="1" ht="22.5" customHeight="1" x14ac:dyDescent="0.3">
      <c r="B516" s="80"/>
      <c r="C516" s="81"/>
      <c r="D516" s="81"/>
      <c r="E516" s="82" t="s">
        <v>38</v>
      </c>
      <c r="F516" s="109" t="s">
        <v>136</v>
      </c>
      <c r="G516" s="110"/>
      <c r="H516" s="110"/>
      <c r="I516" s="110"/>
      <c r="J516" s="81"/>
      <c r="K516" s="83">
        <v>198.15</v>
      </c>
      <c r="L516" s="84"/>
      <c r="N516" s="85"/>
      <c r="O516" s="81"/>
      <c r="P516" s="81"/>
      <c r="Q516" s="81"/>
      <c r="R516" s="81"/>
      <c r="S516" s="81"/>
      <c r="T516" s="81"/>
      <c r="U516" s="86"/>
      <c r="AN516" s="87" t="s">
        <v>95</v>
      </c>
      <c r="AO516" s="87" t="s">
        <v>25</v>
      </c>
      <c r="AP516" s="7" t="s">
        <v>103</v>
      </c>
      <c r="AQ516" s="7" t="s">
        <v>13</v>
      </c>
      <c r="AR516" s="7" t="s">
        <v>19</v>
      </c>
      <c r="AS516" s="87" t="s">
        <v>87</v>
      </c>
    </row>
    <row r="517" spans="2:59" s="5" customFormat="1" ht="22.5" customHeight="1" x14ac:dyDescent="0.3">
      <c r="B517" s="64"/>
      <c r="C517" s="65"/>
      <c r="D517" s="65"/>
      <c r="E517" s="66" t="s">
        <v>0</v>
      </c>
      <c r="F517" s="102" t="s">
        <v>96</v>
      </c>
      <c r="G517" s="103"/>
      <c r="H517" s="103"/>
      <c r="I517" s="103"/>
      <c r="J517" s="65"/>
      <c r="K517" s="67">
        <v>198.15</v>
      </c>
      <c r="L517" s="68"/>
      <c r="N517" s="69"/>
      <c r="O517" s="65"/>
      <c r="P517" s="65"/>
      <c r="Q517" s="65"/>
      <c r="R517" s="65"/>
      <c r="S517" s="65"/>
      <c r="T517" s="65"/>
      <c r="U517" s="70"/>
      <c r="AN517" s="71" t="s">
        <v>95</v>
      </c>
      <c r="AO517" s="71" t="s">
        <v>25</v>
      </c>
      <c r="AP517" s="5" t="s">
        <v>92</v>
      </c>
      <c r="AQ517" s="5" t="s">
        <v>13</v>
      </c>
      <c r="AR517" s="5" t="s">
        <v>5</v>
      </c>
      <c r="AS517" s="71" t="s">
        <v>87</v>
      </c>
    </row>
    <row r="518" spans="2:59" s="1" customFormat="1" ht="44.25" customHeight="1" x14ac:dyDescent="0.3">
      <c r="B518" s="46"/>
      <c r="C518" s="88" t="s">
        <v>349</v>
      </c>
      <c r="D518" s="88" t="s">
        <v>145</v>
      </c>
      <c r="E518" s="89" t="s">
        <v>362</v>
      </c>
      <c r="F518" s="108" t="s">
        <v>363</v>
      </c>
      <c r="G518" s="108"/>
      <c r="H518" s="108"/>
      <c r="I518" s="108"/>
      <c r="J518" s="90" t="s">
        <v>197</v>
      </c>
      <c r="K518" s="91">
        <v>10.199999999999999</v>
      </c>
      <c r="L518" s="51"/>
      <c r="N518" s="52" t="s">
        <v>0</v>
      </c>
      <c r="O518" s="14" t="s">
        <v>16</v>
      </c>
      <c r="P518" s="53">
        <v>0</v>
      </c>
      <c r="Q518" s="53">
        <f>P518*K518</f>
        <v>0</v>
      </c>
      <c r="R518" s="53">
        <v>5.0000000000000001E-4</v>
      </c>
      <c r="S518" s="53">
        <f>R518*K518</f>
        <v>5.0999999999999995E-3</v>
      </c>
      <c r="T518" s="53">
        <v>0</v>
      </c>
      <c r="U518" s="54">
        <f>T518*K518</f>
        <v>0</v>
      </c>
      <c r="AL518" s="8" t="s">
        <v>137</v>
      </c>
      <c r="AN518" s="8" t="s">
        <v>145</v>
      </c>
      <c r="AO518" s="8" t="s">
        <v>25</v>
      </c>
      <c r="AS518" s="8" t="s">
        <v>87</v>
      </c>
      <c r="AY518" s="55" t="e">
        <f>IF(O518="základní",#REF!,0)</f>
        <v>#REF!</v>
      </c>
      <c r="AZ518" s="55">
        <f>IF(O518="snížená",#REF!,0)</f>
        <v>0</v>
      </c>
      <c r="BA518" s="55">
        <f>IF(O518="zákl. přenesená",#REF!,0)</f>
        <v>0</v>
      </c>
      <c r="BB518" s="55">
        <f>IF(O518="sníž. přenesená",#REF!,0)</f>
        <v>0</v>
      </c>
      <c r="BC518" s="55">
        <f>IF(O518="nulová",#REF!,0)</f>
        <v>0</v>
      </c>
      <c r="BD518" s="8" t="s">
        <v>5</v>
      </c>
      <c r="BE518" s="55" t="e">
        <f>ROUND(#REF!*K518,2)</f>
        <v>#REF!</v>
      </c>
      <c r="BF518" s="8" t="s">
        <v>92</v>
      </c>
      <c r="BG518" s="8" t="s">
        <v>364</v>
      </c>
    </row>
    <row r="519" spans="2:59" s="4" customFormat="1" ht="22.5" customHeight="1" x14ac:dyDescent="0.3">
      <c r="B519" s="56"/>
      <c r="C519" s="57"/>
      <c r="D519" s="57"/>
      <c r="E519" s="58" t="s">
        <v>0</v>
      </c>
      <c r="F519" s="98" t="s">
        <v>365</v>
      </c>
      <c r="G519" s="99"/>
      <c r="H519" s="99"/>
      <c r="I519" s="99"/>
      <c r="J519" s="57"/>
      <c r="K519" s="59">
        <v>10.199999999999999</v>
      </c>
      <c r="L519" s="60"/>
      <c r="N519" s="61"/>
      <c r="O519" s="57"/>
      <c r="P519" s="57"/>
      <c r="Q519" s="57"/>
      <c r="R519" s="57"/>
      <c r="S519" s="57"/>
      <c r="T519" s="57"/>
      <c r="U519" s="62"/>
      <c r="AN519" s="63" t="s">
        <v>95</v>
      </c>
      <c r="AO519" s="63" t="s">
        <v>25</v>
      </c>
      <c r="AP519" s="4" t="s">
        <v>25</v>
      </c>
      <c r="AQ519" s="4" t="s">
        <v>13</v>
      </c>
      <c r="AR519" s="4" t="s">
        <v>19</v>
      </c>
      <c r="AS519" s="63" t="s">
        <v>87</v>
      </c>
    </row>
    <row r="520" spans="2:59" s="4" customFormat="1" ht="22.5" customHeight="1" x14ac:dyDescent="0.3">
      <c r="B520" s="56"/>
      <c r="C520" s="57"/>
      <c r="D520" s="57"/>
      <c r="E520" s="58" t="s">
        <v>0</v>
      </c>
      <c r="F520" s="100" t="s">
        <v>0</v>
      </c>
      <c r="G520" s="101"/>
      <c r="H520" s="101"/>
      <c r="I520" s="101"/>
      <c r="J520" s="57"/>
      <c r="K520" s="59">
        <v>0</v>
      </c>
      <c r="L520" s="60"/>
      <c r="N520" s="61"/>
      <c r="O520" s="57"/>
      <c r="P520" s="57"/>
      <c r="Q520" s="57"/>
      <c r="R520" s="57"/>
      <c r="S520" s="57"/>
      <c r="T520" s="57"/>
      <c r="U520" s="62"/>
      <c r="AN520" s="63" t="s">
        <v>95</v>
      </c>
      <c r="AO520" s="63" t="s">
        <v>25</v>
      </c>
      <c r="AP520" s="4" t="s">
        <v>25</v>
      </c>
      <c r="AQ520" s="4" t="s">
        <v>13</v>
      </c>
      <c r="AR520" s="4" t="s">
        <v>19</v>
      </c>
      <c r="AS520" s="63" t="s">
        <v>87</v>
      </c>
    </row>
    <row r="521" spans="2:59" s="4" customFormat="1" ht="22.5" customHeight="1" x14ac:dyDescent="0.3">
      <c r="B521" s="56"/>
      <c r="C521" s="57"/>
      <c r="D521" s="57"/>
      <c r="E521" s="58" t="s">
        <v>0</v>
      </c>
      <c r="F521" s="100" t="s">
        <v>0</v>
      </c>
      <c r="G521" s="101"/>
      <c r="H521" s="101"/>
      <c r="I521" s="101"/>
      <c r="J521" s="57"/>
      <c r="K521" s="59">
        <v>0</v>
      </c>
      <c r="L521" s="60"/>
      <c r="N521" s="61"/>
      <c r="O521" s="57"/>
      <c r="P521" s="57"/>
      <c r="Q521" s="57"/>
      <c r="R521" s="57"/>
      <c r="S521" s="57"/>
      <c r="T521" s="57"/>
      <c r="U521" s="62"/>
      <c r="AN521" s="63" t="s">
        <v>95</v>
      </c>
      <c r="AO521" s="63" t="s">
        <v>25</v>
      </c>
      <c r="AP521" s="4" t="s">
        <v>25</v>
      </c>
      <c r="AQ521" s="4" t="s">
        <v>13</v>
      </c>
      <c r="AR521" s="4" t="s">
        <v>19</v>
      </c>
      <c r="AS521" s="63" t="s">
        <v>87</v>
      </c>
    </row>
    <row r="522" spans="2:59" s="7" customFormat="1" ht="22.5" customHeight="1" x14ac:dyDescent="0.3">
      <c r="B522" s="80"/>
      <c r="C522" s="81"/>
      <c r="D522" s="81"/>
      <c r="E522" s="82" t="s">
        <v>37</v>
      </c>
      <c r="F522" s="109" t="s">
        <v>136</v>
      </c>
      <c r="G522" s="110"/>
      <c r="H522" s="110"/>
      <c r="I522" s="110"/>
      <c r="J522" s="81"/>
      <c r="K522" s="83">
        <v>10.199999999999999</v>
      </c>
      <c r="L522" s="84"/>
      <c r="N522" s="85"/>
      <c r="O522" s="81"/>
      <c r="P522" s="81"/>
      <c r="Q522" s="81"/>
      <c r="R522" s="81"/>
      <c r="S522" s="81"/>
      <c r="T522" s="81"/>
      <c r="U522" s="86"/>
      <c r="AN522" s="87" t="s">
        <v>95</v>
      </c>
      <c r="AO522" s="87" t="s">
        <v>25</v>
      </c>
      <c r="AP522" s="7" t="s">
        <v>103</v>
      </c>
      <c r="AQ522" s="7" t="s">
        <v>13</v>
      </c>
      <c r="AR522" s="7" t="s">
        <v>19</v>
      </c>
      <c r="AS522" s="87" t="s">
        <v>87</v>
      </c>
    </row>
    <row r="523" spans="2:59" s="5" customFormat="1" ht="22.5" customHeight="1" x14ac:dyDescent="0.3">
      <c r="B523" s="64"/>
      <c r="C523" s="65"/>
      <c r="D523" s="65"/>
      <c r="E523" s="66" t="s">
        <v>0</v>
      </c>
      <c r="F523" s="102" t="s">
        <v>96</v>
      </c>
      <c r="G523" s="103"/>
      <c r="H523" s="103"/>
      <c r="I523" s="103"/>
      <c r="J523" s="65"/>
      <c r="K523" s="67">
        <v>10.199999999999999</v>
      </c>
      <c r="L523" s="68"/>
      <c r="N523" s="69"/>
      <c r="O523" s="65"/>
      <c r="P523" s="65"/>
      <c r="Q523" s="65"/>
      <c r="R523" s="65"/>
      <c r="S523" s="65"/>
      <c r="T523" s="65"/>
      <c r="U523" s="70"/>
      <c r="AN523" s="71" t="s">
        <v>95</v>
      </c>
      <c r="AO523" s="71" t="s">
        <v>25</v>
      </c>
      <c r="AP523" s="5" t="s">
        <v>92</v>
      </c>
      <c r="AQ523" s="5" t="s">
        <v>13</v>
      </c>
      <c r="AR523" s="5" t="s">
        <v>5</v>
      </c>
      <c r="AS523" s="71" t="s">
        <v>87</v>
      </c>
    </row>
    <row r="524" spans="2:59" s="1" customFormat="1" ht="31.5" customHeight="1" x14ac:dyDescent="0.3">
      <c r="B524" s="46"/>
      <c r="C524" s="88" t="s">
        <v>353</v>
      </c>
      <c r="D524" s="88" t="s">
        <v>145</v>
      </c>
      <c r="E524" s="89" t="s">
        <v>367</v>
      </c>
      <c r="F524" s="108" t="s">
        <v>368</v>
      </c>
      <c r="G524" s="108"/>
      <c r="H524" s="108"/>
      <c r="I524" s="108"/>
      <c r="J524" s="90" t="s">
        <v>197</v>
      </c>
      <c r="K524" s="91">
        <v>229.5</v>
      </c>
      <c r="L524" s="51"/>
      <c r="N524" s="52" t="s">
        <v>0</v>
      </c>
      <c r="O524" s="14" t="s">
        <v>16</v>
      </c>
      <c r="P524" s="53">
        <v>0</v>
      </c>
      <c r="Q524" s="53">
        <f>P524*K524</f>
        <v>0</v>
      </c>
      <c r="R524" s="53">
        <v>4.0000000000000002E-4</v>
      </c>
      <c r="S524" s="53">
        <f>R524*K524</f>
        <v>9.1800000000000007E-2</v>
      </c>
      <c r="T524" s="53">
        <v>0</v>
      </c>
      <c r="U524" s="54">
        <f>T524*K524</f>
        <v>0</v>
      </c>
      <c r="AL524" s="8" t="s">
        <v>137</v>
      </c>
      <c r="AN524" s="8" t="s">
        <v>145</v>
      </c>
      <c r="AO524" s="8" t="s">
        <v>25</v>
      </c>
      <c r="AS524" s="8" t="s">
        <v>87</v>
      </c>
      <c r="AY524" s="55" t="e">
        <f>IF(O524="základní",#REF!,0)</f>
        <v>#REF!</v>
      </c>
      <c r="AZ524" s="55">
        <f>IF(O524="snížená",#REF!,0)</f>
        <v>0</v>
      </c>
      <c r="BA524" s="55">
        <f>IF(O524="zákl. přenesená",#REF!,0)</f>
        <v>0</v>
      </c>
      <c r="BB524" s="55">
        <f>IF(O524="sníž. přenesená",#REF!,0)</f>
        <v>0</v>
      </c>
      <c r="BC524" s="55">
        <f>IF(O524="nulová",#REF!,0)</f>
        <v>0</v>
      </c>
      <c r="BD524" s="8" t="s">
        <v>5</v>
      </c>
      <c r="BE524" s="55" t="e">
        <f>ROUND(#REF!*K524,2)</f>
        <v>#REF!</v>
      </c>
      <c r="BF524" s="8" t="s">
        <v>92</v>
      </c>
      <c r="BG524" s="8" t="s">
        <v>369</v>
      </c>
    </row>
    <row r="525" spans="2:59" s="6" customFormat="1" ht="22.5" customHeight="1" x14ac:dyDescent="0.3">
      <c r="B525" s="72"/>
      <c r="C525" s="73"/>
      <c r="D525" s="73"/>
      <c r="E525" s="74" t="s">
        <v>0</v>
      </c>
      <c r="F525" s="106" t="s">
        <v>199</v>
      </c>
      <c r="G525" s="107"/>
      <c r="H525" s="107"/>
      <c r="I525" s="107"/>
      <c r="J525" s="73"/>
      <c r="K525" s="75" t="s">
        <v>0</v>
      </c>
      <c r="L525" s="76"/>
      <c r="N525" s="77"/>
      <c r="O525" s="73"/>
      <c r="P525" s="73"/>
      <c r="Q525" s="73"/>
      <c r="R525" s="73"/>
      <c r="S525" s="73"/>
      <c r="T525" s="73"/>
      <c r="U525" s="78"/>
      <c r="AN525" s="79" t="s">
        <v>95</v>
      </c>
      <c r="AO525" s="79" t="s">
        <v>25</v>
      </c>
      <c r="AP525" s="6" t="s">
        <v>5</v>
      </c>
      <c r="AQ525" s="6" t="s">
        <v>13</v>
      </c>
      <c r="AR525" s="6" t="s">
        <v>19</v>
      </c>
      <c r="AS525" s="79" t="s">
        <v>87</v>
      </c>
    </row>
    <row r="526" spans="2:59" s="4" customFormat="1" ht="22.5" customHeight="1" x14ac:dyDescent="0.3">
      <c r="B526" s="56"/>
      <c r="C526" s="57"/>
      <c r="D526" s="57"/>
      <c r="E526" s="58" t="s">
        <v>0</v>
      </c>
      <c r="F526" s="100" t="s">
        <v>40</v>
      </c>
      <c r="G526" s="101"/>
      <c r="H526" s="101"/>
      <c r="I526" s="101"/>
      <c r="J526" s="57"/>
      <c r="K526" s="59">
        <v>229.5</v>
      </c>
      <c r="L526" s="60"/>
      <c r="N526" s="61"/>
      <c r="O526" s="57"/>
      <c r="P526" s="57"/>
      <c r="Q526" s="57"/>
      <c r="R526" s="57"/>
      <c r="S526" s="57"/>
      <c r="T526" s="57"/>
      <c r="U526" s="62"/>
      <c r="AN526" s="63" t="s">
        <v>95</v>
      </c>
      <c r="AO526" s="63" t="s">
        <v>25</v>
      </c>
      <c r="AP526" s="4" t="s">
        <v>25</v>
      </c>
      <c r="AQ526" s="4" t="s">
        <v>13</v>
      </c>
      <c r="AR526" s="4" t="s">
        <v>19</v>
      </c>
      <c r="AS526" s="63" t="s">
        <v>87</v>
      </c>
    </row>
    <row r="527" spans="2:59" s="4" customFormat="1" ht="22.5" customHeight="1" x14ac:dyDescent="0.3">
      <c r="B527" s="56"/>
      <c r="C527" s="57"/>
      <c r="D527" s="57"/>
      <c r="E527" s="58" t="s">
        <v>0</v>
      </c>
      <c r="F527" s="100" t="s">
        <v>0</v>
      </c>
      <c r="G527" s="101"/>
      <c r="H527" s="101"/>
      <c r="I527" s="101"/>
      <c r="J527" s="57"/>
      <c r="K527" s="59">
        <v>0</v>
      </c>
      <c r="L527" s="60"/>
      <c r="N527" s="61"/>
      <c r="O527" s="57"/>
      <c r="P527" s="57"/>
      <c r="Q527" s="57"/>
      <c r="R527" s="57"/>
      <c r="S527" s="57"/>
      <c r="T527" s="57"/>
      <c r="U527" s="62"/>
      <c r="AN527" s="63" t="s">
        <v>95</v>
      </c>
      <c r="AO527" s="63" t="s">
        <v>25</v>
      </c>
      <c r="AP527" s="4" t="s">
        <v>25</v>
      </c>
      <c r="AQ527" s="4" t="s">
        <v>13</v>
      </c>
      <c r="AR527" s="4" t="s">
        <v>19</v>
      </c>
      <c r="AS527" s="63" t="s">
        <v>87</v>
      </c>
    </row>
    <row r="528" spans="2:59" s="7" customFormat="1" ht="22.5" customHeight="1" x14ac:dyDescent="0.3">
      <c r="B528" s="80"/>
      <c r="C528" s="81"/>
      <c r="D528" s="81"/>
      <c r="E528" s="82" t="s">
        <v>39</v>
      </c>
      <c r="F528" s="109" t="s">
        <v>136</v>
      </c>
      <c r="G528" s="110"/>
      <c r="H528" s="110"/>
      <c r="I528" s="110"/>
      <c r="J528" s="81"/>
      <c r="K528" s="83">
        <v>229.5</v>
      </c>
      <c r="L528" s="84"/>
      <c r="N528" s="85"/>
      <c r="O528" s="81"/>
      <c r="P528" s="81"/>
      <c r="Q528" s="81"/>
      <c r="R528" s="81"/>
      <c r="S528" s="81"/>
      <c r="T528" s="81"/>
      <c r="U528" s="86"/>
      <c r="AN528" s="87" t="s">
        <v>95</v>
      </c>
      <c r="AO528" s="87" t="s">
        <v>25</v>
      </c>
      <c r="AP528" s="7" t="s">
        <v>103</v>
      </c>
      <c r="AQ528" s="7" t="s">
        <v>13</v>
      </c>
      <c r="AR528" s="7" t="s">
        <v>19</v>
      </c>
      <c r="AS528" s="87" t="s">
        <v>87</v>
      </c>
    </row>
    <row r="529" spans="2:59" s="5" customFormat="1" ht="22.5" customHeight="1" x14ac:dyDescent="0.3">
      <c r="B529" s="64"/>
      <c r="C529" s="65"/>
      <c r="D529" s="65"/>
      <c r="E529" s="66" t="s">
        <v>0</v>
      </c>
      <c r="F529" s="102" t="s">
        <v>96</v>
      </c>
      <c r="G529" s="103"/>
      <c r="H529" s="103"/>
      <c r="I529" s="103"/>
      <c r="J529" s="65"/>
      <c r="K529" s="67">
        <v>229.5</v>
      </c>
      <c r="L529" s="68"/>
      <c r="N529" s="69"/>
      <c r="O529" s="65"/>
      <c r="P529" s="65"/>
      <c r="Q529" s="65"/>
      <c r="R529" s="65"/>
      <c r="S529" s="65"/>
      <c r="T529" s="65"/>
      <c r="U529" s="70"/>
      <c r="AN529" s="71" t="s">
        <v>95</v>
      </c>
      <c r="AO529" s="71" t="s">
        <v>25</v>
      </c>
      <c r="AP529" s="5" t="s">
        <v>92</v>
      </c>
      <c r="AQ529" s="5" t="s">
        <v>13</v>
      </c>
      <c r="AR529" s="5" t="s">
        <v>5</v>
      </c>
      <c r="AS529" s="71" t="s">
        <v>87</v>
      </c>
    </row>
    <row r="530" spans="2:59" s="1" customFormat="1" ht="31.5" customHeight="1" x14ac:dyDescent="0.3">
      <c r="B530" s="46"/>
      <c r="C530" s="88" t="s">
        <v>357</v>
      </c>
      <c r="D530" s="88" t="s">
        <v>145</v>
      </c>
      <c r="E530" s="89" t="s">
        <v>371</v>
      </c>
      <c r="F530" s="108" t="s">
        <v>372</v>
      </c>
      <c r="G530" s="108"/>
      <c r="H530" s="108"/>
      <c r="I530" s="108"/>
      <c r="J530" s="90" t="s">
        <v>197</v>
      </c>
      <c r="K530" s="91">
        <v>365.03</v>
      </c>
      <c r="L530" s="51"/>
      <c r="N530" s="52" t="s">
        <v>0</v>
      </c>
      <c r="O530" s="14" t="s">
        <v>16</v>
      </c>
      <c r="P530" s="53">
        <v>0</v>
      </c>
      <c r="Q530" s="53">
        <f>P530*K530</f>
        <v>0</v>
      </c>
      <c r="R530" s="53">
        <v>3.0000000000000001E-5</v>
      </c>
      <c r="S530" s="53">
        <f>R530*K530</f>
        <v>1.09509E-2</v>
      </c>
      <c r="T530" s="53">
        <v>0</v>
      </c>
      <c r="U530" s="54">
        <f>T530*K530</f>
        <v>0</v>
      </c>
      <c r="AL530" s="8" t="s">
        <v>137</v>
      </c>
      <c r="AN530" s="8" t="s">
        <v>145</v>
      </c>
      <c r="AO530" s="8" t="s">
        <v>25</v>
      </c>
      <c r="AS530" s="8" t="s">
        <v>87</v>
      </c>
      <c r="AY530" s="55" t="e">
        <f>IF(O530="základní",#REF!,0)</f>
        <v>#REF!</v>
      </c>
      <c r="AZ530" s="55">
        <f>IF(O530="snížená",#REF!,0)</f>
        <v>0</v>
      </c>
      <c r="BA530" s="55">
        <f>IF(O530="zákl. přenesená",#REF!,0)</f>
        <v>0</v>
      </c>
      <c r="BB530" s="55">
        <f>IF(O530="sníž. přenesená",#REF!,0)</f>
        <v>0</v>
      </c>
      <c r="BC530" s="55">
        <f>IF(O530="nulová",#REF!,0)</f>
        <v>0</v>
      </c>
      <c r="BD530" s="8" t="s">
        <v>5</v>
      </c>
      <c r="BE530" s="55" t="e">
        <f>ROUND(#REF!*K530,2)</f>
        <v>#REF!</v>
      </c>
      <c r="BF530" s="8" t="s">
        <v>92</v>
      </c>
      <c r="BG530" s="8" t="s">
        <v>373</v>
      </c>
    </row>
    <row r="531" spans="2:59" s="6" customFormat="1" ht="22.5" customHeight="1" x14ac:dyDescent="0.3">
      <c r="B531" s="72"/>
      <c r="C531" s="73"/>
      <c r="D531" s="73"/>
      <c r="E531" s="74" t="s">
        <v>0</v>
      </c>
      <c r="F531" s="106" t="s">
        <v>218</v>
      </c>
      <c r="G531" s="107"/>
      <c r="H531" s="107"/>
      <c r="I531" s="107"/>
      <c r="J531" s="73"/>
      <c r="K531" s="75" t="s">
        <v>0</v>
      </c>
      <c r="L531" s="76"/>
      <c r="N531" s="77"/>
      <c r="O531" s="73"/>
      <c r="P531" s="73"/>
      <c r="Q531" s="73"/>
      <c r="R531" s="73"/>
      <c r="S531" s="73"/>
      <c r="T531" s="73"/>
      <c r="U531" s="78"/>
      <c r="AN531" s="79" t="s">
        <v>95</v>
      </c>
      <c r="AO531" s="79" t="s">
        <v>25</v>
      </c>
      <c r="AP531" s="6" t="s">
        <v>5</v>
      </c>
      <c r="AQ531" s="6" t="s">
        <v>13</v>
      </c>
      <c r="AR531" s="6" t="s">
        <v>19</v>
      </c>
      <c r="AS531" s="79" t="s">
        <v>87</v>
      </c>
    </row>
    <row r="532" spans="2:59" s="6" customFormat="1" ht="22.5" customHeight="1" x14ac:dyDescent="0.3">
      <c r="B532" s="72"/>
      <c r="C532" s="73"/>
      <c r="D532" s="73"/>
      <c r="E532" s="74" t="s">
        <v>0</v>
      </c>
      <c r="F532" s="104" t="s">
        <v>123</v>
      </c>
      <c r="G532" s="105"/>
      <c r="H532" s="105"/>
      <c r="I532" s="105"/>
      <c r="J532" s="73"/>
      <c r="K532" s="75" t="s">
        <v>0</v>
      </c>
      <c r="L532" s="76"/>
      <c r="N532" s="77"/>
      <c r="O532" s="73"/>
      <c r="P532" s="73"/>
      <c r="Q532" s="73"/>
      <c r="R532" s="73"/>
      <c r="S532" s="73"/>
      <c r="T532" s="73"/>
      <c r="U532" s="78"/>
      <c r="AN532" s="79" t="s">
        <v>95</v>
      </c>
      <c r="AO532" s="79" t="s">
        <v>25</v>
      </c>
      <c r="AP532" s="6" t="s">
        <v>5</v>
      </c>
      <c r="AQ532" s="6" t="s">
        <v>13</v>
      </c>
      <c r="AR532" s="6" t="s">
        <v>19</v>
      </c>
      <c r="AS532" s="79" t="s">
        <v>87</v>
      </c>
    </row>
    <row r="533" spans="2:59" s="4" customFormat="1" ht="22.5" customHeight="1" x14ac:dyDescent="0.3">
      <c r="B533" s="56"/>
      <c r="C533" s="57"/>
      <c r="D533" s="57"/>
      <c r="E533" s="58" t="s">
        <v>0</v>
      </c>
      <c r="F533" s="100" t="s">
        <v>219</v>
      </c>
      <c r="G533" s="101"/>
      <c r="H533" s="101"/>
      <c r="I533" s="101"/>
      <c r="J533" s="57"/>
      <c r="K533" s="59">
        <v>12</v>
      </c>
      <c r="L533" s="60"/>
      <c r="N533" s="61"/>
      <c r="O533" s="57"/>
      <c r="P533" s="57"/>
      <c r="Q533" s="57"/>
      <c r="R533" s="57"/>
      <c r="S533" s="57"/>
      <c r="T533" s="57"/>
      <c r="U533" s="62"/>
      <c r="AN533" s="63" t="s">
        <v>95</v>
      </c>
      <c r="AO533" s="63" t="s">
        <v>25</v>
      </c>
      <c r="AP533" s="4" t="s">
        <v>25</v>
      </c>
      <c r="AQ533" s="4" t="s">
        <v>13</v>
      </c>
      <c r="AR533" s="4" t="s">
        <v>19</v>
      </c>
      <c r="AS533" s="63" t="s">
        <v>87</v>
      </c>
    </row>
    <row r="534" spans="2:59" s="4" customFormat="1" ht="22.5" customHeight="1" x14ac:dyDescent="0.3">
      <c r="B534" s="56"/>
      <c r="C534" s="57"/>
      <c r="D534" s="57"/>
      <c r="E534" s="58" t="s">
        <v>0</v>
      </c>
      <c r="F534" s="100" t="s">
        <v>220</v>
      </c>
      <c r="G534" s="101"/>
      <c r="H534" s="101"/>
      <c r="I534" s="101"/>
      <c r="J534" s="57"/>
      <c r="K534" s="59">
        <v>4.4000000000000004</v>
      </c>
      <c r="L534" s="60"/>
      <c r="N534" s="61"/>
      <c r="O534" s="57"/>
      <c r="P534" s="57"/>
      <c r="Q534" s="57"/>
      <c r="R534" s="57"/>
      <c r="S534" s="57"/>
      <c r="T534" s="57"/>
      <c r="U534" s="62"/>
      <c r="AN534" s="63" t="s">
        <v>95</v>
      </c>
      <c r="AO534" s="63" t="s">
        <v>25</v>
      </c>
      <c r="AP534" s="4" t="s">
        <v>25</v>
      </c>
      <c r="AQ534" s="4" t="s">
        <v>13</v>
      </c>
      <c r="AR534" s="4" t="s">
        <v>19</v>
      </c>
      <c r="AS534" s="63" t="s">
        <v>87</v>
      </c>
    </row>
    <row r="535" spans="2:59" s="4" customFormat="1" ht="22.5" customHeight="1" x14ac:dyDescent="0.3">
      <c r="B535" s="56"/>
      <c r="C535" s="57"/>
      <c r="D535" s="57"/>
      <c r="E535" s="58" t="s">
        <v>0</v>
      </c>
      <c r="F535" s="100" t="s">
        <v>0</v>
      </c>
      <c r="G535" s="101"/>
      <c r="H535" s="101"/>
      <c r="I535" s="101"/>
      <c r="J535" s="57"/>
      <c r="K535" s="59">
        <v>0</v>
      </c>
      <c r="L535" s="60"/>
      <c r="N535" s="61"/>
      <c r="O535" s="57"/>
      <c r="P535" s="57"/>
      <c r="Q535" s="57"/>
      <c r="R535" s="57"/>
      <c r="S535" s="57"/>
      <c r="T535" s="57"/>
      <c r="U535" s="62"/>
      <c r="AN535" s="63" t="s">
        <v>95</v>
      </c>
      <c r="AO535" s="63" t="s">
        <v>25</v>
      </c>
      <c r="AP535" s="4" t="s">
        <v>25</v>
      </c>
      <c r="AQ535" s="4" t="s">
        <v>13</v>
      </c>
      <c r="AR535" s="4" t="s">
        <v>19</v>
      </c>
      <c r="AS535" s="63" t="s">
        <v>87</v>
      </c>
    </row>
    <row r="536" spans="2:59" s="6" customFormat="1" ht="22.5" customHeight="1" x14ac:dyDescent="0.3">
      <c r="B536" s="72"/>
      <c r="C536" s="73"/>
      <c r="D536" s="73"/>
      <c r="E536" s="74" t="s">
        <v>0</v>
      </c>
      <c r="F536" s="104" t="s">
        <v>125</v>
      </c>
      <c r="G536" s="105"/>
      <c r="H536" s="105"/>
      <c r="I536" s="105"/>
      <c r="J536" s="73"/>
      <c r="K536" s="75" t="s">
        <v>0</v>
      </c>
      <c r="L536" s="76"/>
      <c r="N536" s="77"/>
      <c r="O536" s="73"/>
      <c r="P536" s="73"/>
      <c r="Q536" s="73"/>
      <c r="R536" s="73"/>
      <c r="S536" s="73"/>
      <c r="T536" s="73"/>
      <c r="U536" s="78"/>
      <c r="AN536" s="79" t="s">
        <v>95</v>
      </c>
      <c r="AO536" s="79" t="s">
        <v>25</v>
      </c>
      <c r="AP536" s="6" t="s">
        <v>5</v>
      </c>
      <c r="AQ536" s="6" t="s">
        <v>13</v>
      </c>
      <c r="AR536" s="6" t="s">
        <v>19</v>
      </c>
      <c r="AS536" s="79" t="s">
        <v>87</v>
      </c>
    </row>
    <row r="537" spans="2:59" s="4" customFormat="1" ht="22.5" customHeight="1" x14ac:dyDescent="0.3">
      <c r="B537" s="56"/>
      <c r="C537" s="57"/>
      <c r="D537" s="57"/>
      <c r="E537" s="58" t="s">
        <v>0</v>
      </c>
      <c r="F537" s="100" t="s">
        <v>221</v>
      </c>
      <c r="G537" s="101"/>
      <c r="H537" s="101"/>
      <c r="I537" s="101"/>
      <c r="J537" s="57"/>
      <c r="K537" s="59">
        <v>7.2</v>
      </c>
      <c r="L537" s="60"/>
      <c r="N537" s="61"/>
      <c r="O537" s="57"/>
      <c r="P537" s="57"/>
      <c r="Q537" s="57"/>
      <c r="R537" s="57"/>
      <c r="S537" s="57"/>
      <c r="T537" s="57"/>
      <c r="U537" s="62"/>
      <c r="AN537" s="63" t="s">
        <v>95</v>
      </c>
      <c r="AO537" s="63" t="s">
        <v>25</v>
      </c>
      <c r="AP537" s="4" t="s">
        <v>25</v>
      </c>
      <c r="AQ537" s="4" t="s">
        <v>13</v>
      </c>
      <c r="AR537" s="4" t="s">
        <v>19</v>
      </c>
      <c r="AS537" s="63" t="s">
        <v>87</v>
      </c>
    </row>
    <row r="538" spans="2:59" s="4" customFormat="1" ht="22.5" customHeight="1" x14ac:dyDescent="0.3">
      <c r="B538" s="56"/>
      <c r="C538" s="57"/>
      <c r="D538" s="57"/>
      <c r="E538" s="58" t="s">
        <v>0</v>
      </c>
      <c r="F538" s="100" t="s">
        <v>222</v>
      </c>
      <c r="G538" s="101"/>
      <c r="H538" s="101"/>
      <c r="I538" s="101"/>
      <c r="J538" s="57"/>
      <c r="K538" s="59">
        <v>8.4</v>
      </c>
      <c r="L538" s="60"/>
      <c r="N538" s="61"/>
      <c r="O538" s="57"/>
      <c r="P538" s="57"/>
      <c r="Q538" s="57"/>
      <c r="R538" s="57"/>
      <c r="S538" s="57"/>
      <c r="T538" s="57"/>
      <c r="U538" s="62"/>
      <c r="AN538" s="63" t="s">
        <v>95</v>
      </c>
      <c r="AO538" s="63" t="s">
        <v>25</v>
      </c>
      <c r="AP538" s="4" t="s">
        <v>25</v>
      </c>
      <c r="AQ538" s="4" t="s">
        <v>13</v>
      </c>
      <c r="AR538" s="4" t="s">
        <v>19</v>
      </c>
      <c r="AS538" s="63" t="s">
        <v>87</v>
      </c>
    </row>
    <row r="539" spans="2:59" s="4" customFormat="1" ht="22.5" customHeight="1" x14ac:dyDescent="0.3">
      <c r="B539" s="56"/>
      <c r="C539" s="57"/>
      <c r="D539" s="57"/>
      <c r="E539" s="58" t="s">
        <v>0</v>
      </c>
      <c r="F539" s="100" t="s">
        <v>220</v>
      </c>
      <c r="G539" s="101"/>
      <c r="H539" s="101"/>
      <c r="I539" s="101"/>
      <c r="J539" s="57"/>
      <c r="K539" s="59">
        <v>4.4000000000000004</v>
      </c>
      <c r="L539" s="60"/>
      <c r="N539" s="61"/>
      <c r="O539" s="57"/>
      <c r="P539" s="57"/>
      <c r="Q539" s="57"/>
      <c r="R539" s="57"/>
      <c r="S539" s="57"/>
      <c r="T539" s="57"/>
      <c r="U539" s="62"/>
      <c r="AN539" s="63" t="s">
        <v>95</v>
      </c>
      <c r="AO539" s="63" t="s">
        <v>25</v>
      </c>
      <c r="AP539" s="4" t="s">
        <v>25</v>
      </c>
      <c r="AQ539" s="4" t="s">
        <v>13</v>
      </c>
      <c r="AR539" s="4" t="s">
        <v>19</v>
      </c>
      <c r="AS539" s="63" t="s">
        <v>87</v>
      </c>
    </row>
    <row r="540" spans="2:59" s="4" customFormat="1" ht="22.5" customHeight="1" x14ac:dyDescent="0.3">
      <c r="B540" s="56"/>
      <c r="C540" s="57"/>
      <c r="D540" s="57"/>
      <c r="E540" s="58" t="s">
        <v>0</v>
      </c>
      <c r="F540" s="100" t="s">
        <v>0</v>
      </c>
      <c r="G540" s="101"/>
      <c r="H540" s="101"/>
      <c r="I540" s="101"/>
      <c r="J540" s="57"/>
      <c r="K540" s="59">
        <v>0</v>
      </c>
      <c r="L540" s="60"/>
      <c r="N540" s="61"/>
      <c r="O540" s="57"/>
      <c r="P540" s="57"/>
      <c r="Q540" s="57"/>
      <c r="R540" s="57"/>
      <c r="S540" s="57"/>
      <c r="T540" s="57"/>
      <c r="U540" s="62"/>
      <c r="AN540" s="63" t="s">
        <v>95</v>
      </c>
      <c r="AO540" s="63" t="s">
        <v>25</v>
      </c>
      <c r="AP540" s="4" t="s">
        <v>25</v>
      </c>
      <c r="AQ540" s="4" t="s">
        <v>13</v>
      </c>
      <c r="AR540" s="4" t="s">
        <v>19</v>
      </c>
      <c r="AS540" s="63" t="s">
        <v>87</v>
      </c>
    </row>
    <row r="541" spans="2:59" s="6" customFormat="1" ht="22.5" customHeight="1" x14ac:dyDescent="0.3">
      <c r="B541" s="72"/>
      <c r="C541" s="73"/>
      <c r="D541" s="73"/>
      <c r="E541" s="74" t="s">
        <v>0</v>
      </c>
      <c r="F541" s="104" t="s">
        <v>126</v>
      </c>
      <c r="G541" s="105"/>
      <c r="H541" s="105"/>
      <c r="I541" s="105"/>
      <c r="J541" s="73"/>
      <c r="K541" s="75" t="s">
        <v>0</v>
      </c>
      <c r="L541" s="76"/>
      <c r="N541" s="77"/>
      <c r="O541" s="73"/>
      <c r="P541" s="73"/>
      <c r="Q541" s="73"/>
      <c r="R541" s="73"/>
      <c r="S541" s="73"/>
      <c r="T541" s="73"/>
      <c r="U541" s="78"/>
      <c r="AN541" s="79" t="s">
        <v>95</v>
      </c>
      <c r="AO541" s="79" t="s">
        <v>25</v>
      </c>
      <c r="AP541" s="6" t="s">
        <v>5</v>
      </c>
      <c r="AQ541" s="6" t="s">
        <v>13</v>
      </c>
      <c r="AR541" s="6" t="s">
        <v>19</v>
      </c>
      <c r="AS541" s="79" t="s">
        <v>87</v>
      </c>
    </row>
    <row r="542" spans="2:59" s="4" customFormat="1" ht="22.5" customHeight="1" x14ac:dyDescent="0.3">
      <c r="B542" s="56"/>
      <c r="C542" s="57"/>
      <c r="D542" s="57"/>
      <c r="E542" s="58" t="s">
        <v>0</v>
      </c>
      <c r="F542" s="100" t="s">
        <v>223</v>
      </c>
      <c r="G542" s="101"/>
      <c r="H542" s="101"/>
      <c r="I542" s="101"/>
      <c r="J542" s="57"/>
      <c r="K542" s="59">
        <v>57.6</v>
      </c>
      <c r="L542" s="60"/>
      <c r="N542" s="61"/>
      <c r="O542" s="57"/>
      <c r="P542" s="57"/>
      <c r="Q542" s="57"/>
      <c r="R542" s="57"/>
      <c r="S542" s="57"/>
      <c r="T542" s="57"/>
      <c r="U542" s="62"/>
      <c r="AN542" s="63" t="s">
        <v>95</v>
      </c>
      <c r="AO542" s="63" t="s">
        <v>25</v>
      </c>
      <c r="AP542" s="4" t="s">
        <v>25</v>
      </c>
      <c r="AQ542" s="4" t="s">
        <v>13</v>
      </c>
      <c r="AR542" s="4" t="s">
        <v>19</v>
      </c>
      <c r="AS542" s="63" t="s">
        <v>87</v>
      </c>
    </row>
    <row r="543" spans="2:59" s="4" customFormat="1" ht="22.5" customHeight="1" x14ac:dyDescent="0.3">
      <c r="B543" s="56"/>
      <c r="C543" s="57"/>
      <c r="D543" s="57"/>
      <c r="E543" s="58" t="s">
        <v>0</v>
      </c>
      <c r="F543" s="100" t="s">
        <v>224</v>
      </c>
      <c r="G543" s="101"/>
      <c r="H543" s="101"/>
      <c r="I543" s="101"/>
      <c r="J543" s="57"/>
      <c r="K543" s="59">
        <v>7.2</v>
      </c>
      <c r="L543" s="60"/>
      <c r="N543" s="61"/>
      <c r="O543" s="57"/>
      <c r="P543" s="57"/>
      <c r="Q543" s="57"/>
      <c r="R543" s="57"/>
      <c r="S543" s="57"/>
      <c r="T543" s="57"/>
      <c r="U543" s="62"/>
      <c r="AN543" s="63" t="s">
        <v>95</v>
      </c>
      <c r="AO543" s="63" t="s">
        <v>25</v>
      </c>
      <c r="AP543" s="4" t="s">
        <v>25</v>
      </c>
      <c r="AQ543" s="4" t="s">
        <v>13</v>
      </c>
      <c r="AR543" s="4" t="s">
        <v>19</v>
      </c>
      <c r="AS543" s="63" t="s">
        <v>87</v>
      </c>
    </row>
    <row r="544" spans="2:59" s="4" customFormat="1" ht="22.5" customHeight="1" x14ac:dyDescent="0.3">
      <c r="B544" s="56"/>
      <c r="C544" s="57"/>
      <c r="D544" s="57"/>
      <c r="E544" s="58" t="s">
        <v>0</v>
      </c>
      <c r="F544" s="100" t="s">
        <v>225</v>
      </c>
      <c r="G544" s="101"/>
      <c r="H544" s="101"/>
      <c r="I544" s="101"/>
      <c r="J544" s="57"/>
      <c r="K544" s="59">
        <v>20</v>
      </c>
      <c r="L544" s="60"/>
      <c r="N544" s="61"/>
      <c r="O544" s="57"/>
      <c r="P544" s="57"/>
      <c r="Q544" s="57"/>
      <c r="R544" s="57"/>
      <c r="S544" s="57"/>
      <c r="T544" s="57"/>
      <c r="U544" s="62"/>
      <c r="AN544" s="63" t="s">
        <v>95</v>
      </c>
      <c r="AO544" s="63" t="s">
        <v>25</v>
      </c>
      <c r="AP544" s="4" t="s">
        <v>25</v>
      </c>
      <c r="AQ544" s="4" t="s">
        <v>13</v>
      </c>
      <c r="AR544" s="4" t="s">
        <v>19</v>
      </c>
      <c r="AS544" s="63" t="s">
        <v>87</v>
      </c>
    </row>
    <row r="545" spans="2:59" s="4" customFormat="1" ht="22.5" customHeight="1" x14ac:dyDescent="0.3">
      <c r="B545" s="56"/>
      <c r="C545" s="57"/>
      <c r="D545" s="57"/>
      <c r="E545" s="58" t="s">
        <v>0</v>
      </c>
      <c r="F545" s="100" t="s">
        <v>226</v>
      </c>
      <c r="G545" s="101"/>
      <c r="H545" s="101"/>
      <c r="I545" s="101"/>
      <c r="J545" s="57"/>
      <c r="K545" s="59">
        <v>13</v>
      </c>
      <c r="L545" s="60"/>
      <c r="N545" s="61"/>
      <c r="O545" s="57"/>
      <c r="P545" s="57"/>
      <c r="Q545" s="57"/>
      <c r="R545" s="57"/>
      <c r="S545" s="57"/>
      <c r="T545" s="57"/>
      <c r="U545" s="62"/>
      <c r="AN545" s="63" t="s">
        <v>95</v>
      </c>
      <c r="AO545" s="63" t="s">
        <v>25</v>
      </c>
      <c r="AP545" s="4" t="s">
        <v>25</v>
      </c>
      <c r="AQ545" s="4" t="s">
        <v>13</v>
      </c>
      <c r="AR545" s="4" t="s">
        <v>19</v>
      </c>
      <c r="AS545" s="63" t="s">
        <v>87</v>
      </c>
    </row>
    <row r="546" spans="2:59" s="4" customFormat="1" ht="22.5" customHeight="1" x14ac:dyDescent="0.3">
      <c r="B546" s="56"/>
      <c r="C546" s="57"/>
      <c r="D546" s="57"/>
      <c r="E546" s="58" t="s">
        <v>0</v>
      </c>
      <c r="F546" s="100" t="s">
        <v>227</v>
      </c>
      <c r="G546" s="101"/>
      <c r="H546" s="101"/>
      <c r="I546" s="101"/>
      <c r="J546" s="57"/>
      <c r="K546" s="59">
        <v>14.7</v>
      </c>
      <c r="L546" s="60"/>
      <c r="N546" s="61"/>
      <c r="O546" s="57"/>
      <c r="P546" s="57"/>
      <c r="Q546" s="57"/>
      <c r="R546" s="57"/>
      <c r="S546" s="57"/>
      <c r="T546" s="57"/>
      <c r="U546" s="62"/>
      <c r="AN546" s="63" t="s">
        <v>95</v>
      </c>
      <c r="AO546" s="63" t="s">
        <v>25</v>
      </c>
      <c r="AP546" s="4" t="s">
        <v>25</v>
      </c>
      <c r="AQ546" s="4" t="s">
        <v>13</v>
      </c>
      <c r="AR546" s="4" t="s">
        <v>19</v>
      </c>
      <c r="AS546" s="63" t="s">
        <v>87</v>
      </c>
    </row>
    <row r="547" spans="2:59" s="4" customFormat="1" ht="22.5" customHeight="1" x14ac:dyDescent="0.3">
      <c r="B547" s="56"/>
      <c r="C547" s="57"/>
      <c r="D547" s="57"/>
      <c r="E547" s="58" t="s">
        <v>0</v>
      </c>
      <c r="F547" s="100" t="s">
        <v>228</v>
      </c>
      <c r="G547" s="101"/>
      <c r="H547" s="101"/>
      <c r="I547" s="101"/>
      <c r="J547" s="57"/>
      <c r="K547" s="59">
        <v>8.8000000000000007</v>
      </c>
      <c r="L547" s="60"/>
      <c r="N547" s="61"/>
      <c r="O547" s="57"/>
      <c r="P547" s="57"/>
      <c r="Q547" s="57"/>
      <c r="R547" s="57"/>
      <c r="S547" s="57"/>
      <c r="T547" s="57"/>
      <c r="U547" s="62"/>
      <c r="AN547" s="63" t="s">
        <v>95</v>
      </c>
      <c r="AO547" s="63" t="s">
        <v>25</v>
      </c>
      <c r="AP547" s="4" t="s">
        <v>25</v>
      </c>
      <c r="AQ547" s="4" t="s">
        <v>13</v>
      </c>
      <c r="AR547" s="4" t="s">
        <v>19</v>
      </c>
      <c r="AS547" s="63" t="s">
        <v>87</v>
      </c>
    </row>
    <row r="548" spans="2:59" s="4" customFormat="1" ht="22.5" customHeight="1" x14ac:dyDescent="0.3">
      <c r="B548" s="56"/>
      <c r="C548" s="57"/>
      <c r="D548" s="57"/>
      <c r="E548" s="58" t="s">
        <v>0</v>
      </c>
      <c r="F548" s="100" t="s">
        <v>0</v>
      </c>
      <c r="G548" s="101"/>
      <c r="H548" s="101"/>
      <c r="I548" s="101"/>
      <c r="J548" s="57"/>
      <c r="K548" s="59">
        <v>0</v>
      </c>
      <c r="L548" s="60"/>
      <c r="N548" s="61"/>
      <c r="O548" s="57"/>
      <c r="P548" s="57"/>
      <c r="Q548" s="57"/>
      <c r="R548" s="57"/>
      <c r="S548" s="57"/>
      <c r="T548" s="57"/>
      <c r="U548" s="62"/>
      <c r="AN548" s="63" t="s">
        <v>95</v>
      </c>
      <c r="AO548" s="63" t="s">
        <v>25</v>
      </c>
      <c r="AP548" s="4" t="s">
        <v>25</v>
      </c>
      <c r="AQ548" s="4" t="s">
        <v>13</v>
      </c>
      <c r="AR548" s="4" t="s">
        <v>19</v>
      </c>
      <c r="AS548" s="63" t="s">
        <v>87</v>
      </c>
    </row>
    <row r="549" spans="2:59" s="6" customFormat="1" ht="22.5" customHeight="1" x14ac:dyDescent="0.3">
      <c r="B549" s="72"/>
      <c r="C549" s="73"/>
      <c r="D549" s="73"/>
      <c r="E549" s="74" t="s">
        <v>0</v>
      </c>
      <c r="F549" s="104" t="s">
        <v>128</v>
      </c>
      <c r="G549" s="105"/>
      <c r="H549" s="105"/>
      <c r="I549" s="105"/>
      <c r="J549" s="73"/>
      <c r="K549" s="75" t="s">
        <v>0</v>
      </c>
      <c r="L549" s="76"/>
      <c r="N549" s="77"/>
      <c r="O549" s="73"/>
      <c r="P549" s="73"/>
      <c r="Q549" s="73"/>
      <c r="R549" s="73"/>
      <c r="S549" s="73"/>
      <c r="T549" s="73"/>
      <c r="U549" s="78"/>
      <c r="AN549" s="79" t="s">
        <v>95</v>
      </c>
      <c r="AO549" s="79" t="s">
        <v>25</v>
      </c>
      <c r="AP549" s="6" t="s">
        <v>5</v>
      </c>
      <c r="AQ549" s="6" t="s">
        <v>13</v>
      </c>
      <c r="AR549" s="6" t="s">
        <v>19</v>
      </c>
      <c r="AS549" s="79" t="s">
        <v>87</v>
      </c>
    </row>
    <row r="550" spans="2:59" s="4" customFormat="1" ht="22.5" customHeight="1" x14ac:dyDescent="0.3">
      <c r="B550" s="56"/>
      <c r="C550" s="57"/>
      <c r="D550" s="57"/>
      <c r="E550" s="58" t="s">
        <v>0</v>
      </c>
      <c r="F550" s="100" t="s">
        <v>229</v>
      </c>
      <c r="G550" s="101"/>
      <c r="H550" s="101"/>
      <c r="I550" s="101"/>
      <c r="J550" s="57"/>
      <c r="K550" s="59">
        <v>8.4</v>
      </c>
      <c r="L550" s="60"/>
      <c r="N550" s="61"/>
      <c r="O550" s="57"/>
      <c r="P550" s="57"/>
      <c r="Q550" s="57"/>
      <c r="R550" s="57"/>
      <c r="S550" s="57"/>
      <c r="T550" s="57"/>
      <c r="U550" s="62"/>
      <c r="AN550" s="63" t="s">
        <v>95</v>
      </c>
      <c r="AO550" s="63" t="s">
        <v>25</v>
      </c>
      <c r="AP550" s="4" t="s">
        <v>25</v>
      </c>
      <c r="AQ550" s="4" t="s">
        <v>13</v>
      </c>
      <c r="AR550" s="4" t="s">
        <v>19</v>
      </c>
      <c r="AS550" s="63" t="s">
        <v>87</v>
      </c>
    </row>
    <row r="551" spans="2:59" s="4" customFormat="1" ht="22.5" customHeight="1" x14ac:dyDescent="0.3">
      <c r="B551" s="56"/>
      <c r="C551" s="57"/>
      <c r="D551" s="57"/>
      <c r="E551" s="58" t="s">
        <v>0</v>
      </c>
      <c r="F551" s="100" t="s">
        <v>230</v>
      </c>
      <c r="G551" s="101"/>
      <c r="H551" s="101"/>
      <c r="I551" s="101"/>
      <c r="J551" s="57"/>
      <c r="K551" s="59">
        <v>48</v>
      </c>
      <c r="L551" s="60"/>
      <c r="N551" s="61"/>
      <c r="O551" s="57"/>
      <c r="P551" s="57"/>
      <c r="Q551" s="57"/>
      <c r="R551" s="57"/>
      <c r="S551" s="57"/>
      <c r="T551" s="57"/>
      <c r="U551" s="62"/>
      <c r="AN551" s="63" t="s">
        <v>95</v>
      </c>
      <c r="AO551" s="63" t="s">
        <v>25</v>
      </c>
      <c r="AP551" s="4" t="s">
        <v>25</v>
      </c>
      <c r="AQ551" s="4" t="s">
        <v>13</v>
      </c>
      <c r="AR551" s="4" t="s">
        <v>19</v>
      </c>
      <c r="AS551" s="63" t="s">
        <v>87</v>
      </c>
    </row>
    <row r="552" spans="2:59" s="4" customFormat="1" ht="22.5" customHeight="1" x14ac:dyDescent="0.3">
      <c r="B552" s="56"/>
      <c r="C552" s="57"/>
      <c r="D552" s="57"/>
      <c r="E552" s="58" t="s">
        <v>0</v>
      </c>
      <c r="F552" s="100" t="s">
        <v>231</v>
      </c>
      <c r="G552" s="101"/>
      <c r="H552" s="101"/>
      <c r="I552" s="101"/>
      <c r="J552" s="57"/>
      <c r="K552" s="59">
        <v>33.6</v>
      </c>
      <c r="L552" s="60"/>
      <c r="N552" s="61"/>
      <c r="O552" s="57"/>
      <c r="P552" s="57"/>
      <c r="Q552" s="57"/>
      <c r="R552" s="57"/>
      <c r="S552" s="57"/>
      <c r="T552" s="57"/>
      <c r="U552" s="62"/>
      <c r="AN552" s="63" t="s">
        <v>95</v>
      </c>
      <c r="AO552" s="63" t="s">
        <v>25</v>
      </c>
      <c r="AP552" s="4" t="s">
        <v>25</v>
      </c>
      <c r="AQ552" s="4" t="s">
        <v>13</v>
      </c>
      <c r="AR552" s="4" t="s">
        <v>19</v>
      </c>
      <c r="AS552" s="63" t="s">
        <v>87</v>
      </c>
    </row>
    <row r="553" spans="2:59" s="4" customFormat="1" ht="22.5" customHeight="1" x14ac:dyDescent="0.3">
      <c r="B553" s="56"/>
      <c r="C553" s="57"/>
      <c r="D553" s="57"/>
      <c r="E553" s="58" t="s">
        <v>0</v>
      </c>
      <c r="F553" s="100" t="s">
        <v>0</v>
      </c>
      <c r="G553" s="101"/>
      <c r="H553" s="101"/>
      <c r="I553" s="101"/>
      <c r="J553" s="57"/>
      <c r="K553" s="59">
        <v>0</v>
      </c>
      <c r="L553" s="60"/>
      <c r="N553" s="61"/>
      <c r="O553" s="57"/>
      <c r="P553" s="57"/>
      <c r="Q553" s="57"/>
      <c r="R553" s="57"/>
      <c r="S553" s="57"/>
      <c r="T553" s="57"/>
      <c r="U553" s="62"/>
      <c r="AN553" s="63" t="s">
        <v>95</v>
      </c>
      <c r="AO553" s="63" t="s">
        <v>25</v>
      </c>
      <c r="AP553" s="4" t="s">
        <v>25</v>
      </c>
      <c r="AQ553" s="4" t="s">
        <v>13</v>
      </c>
      <c r="AR553" s="4" t="s">
        <v>19</v>
      </c>
      <c r="AS553" s="63" t="s">
        <v>87</v>
      </c>
    </row>
    <row r="554" spans="2:59" s="6" customFormat="1" ht="22.5" customHeight="1" x14ac:dyDescent="0.3">
      <c r="B554" s="72"/>
      <c r="C554" s="73"/>
      <c r="D554" s="73"/>
      <c r="E554" s="74" t="s">
        <v>0</v>
      </c>
      <c r="F554" s="104" t="s">
        <v>374</v>
      </c>
      <c r="G554" s="105"/>
      <c r="H554" s="105"/>
      <c r="I554" s="105"/>
      <c r="J554" s="73"/>
      <c r="K554" s="75" t="s">
        <v>0</v>
      </c>
      <c r="L554" s="76"/>
      <c r="N554" s="77"/>
      <c r="O554" s="73"/>
      <c r="P554" s="73"/>
      <c r="Q554" s="73"/>
      <c r="R554" s="73"/>
      <c r="S554" s="73"/>
      <c r="T554" s="73"/>
      <c r="U554" s="78"/>
      <c r="AN554" s="79" t="s">
        <v>95</v>
      </c>
      <c r="AO554" s="79" t="s">
        <v>25</v>
      </c>
      <c r="AP554" s="6" t="s">
        <v>5</v>
      </c>
      <c r="AQ554" s="6" t="s">
        <v>13</v>
      </c>
      <c r="AR554" s="6" t="s">
        <v>19</v>
      </c>
      <c r="AS554" s="79" t="s">
        <v>87</v>
      </c>
    </row>
    <row r="555" spans="2:59" s="4" customFormat="1" ht="22.5" customHeight="1" x14ac:dyDescent="0.3">
      <c r="B555" s="56"/>
      <c r="C555" s="57"/>
      <c r="D555" s="57"/>
      <c r="E555" s="58" t="s">
        <v>0</v>
      </c>
      <c r="F555" s="100" t="s">
        <v>375</v>
      </c>
      <c r="G555" s="101"/>
      <c r="H555" s="101"/>
      <c r="I555" s="101"/>
      <c r="J555" s="57"/>
      <c r="K555" s="59">
        <v>117.33</v>
      </c>
      <c r="L555" s="60"/>
      <c r="N555" s="61"/>
      <c r="O555" s="57"/>
      <c r="P555" s="57"/>
      <c r="Q555" s="57"/>
      <c r="R555" s="57"/>
      <c r="S555" s="57"/>
      <c r="T555" s="57"/>
      <c r="U555" s="62"/>
      <c r="AN555" s="63" t="s">
        <v>95</v>
      </c>
      <c r="AO555" s="63" t="s">
        <v>25</v>
      </c>
      <c r="AP555" s="4" t="s">
        <v>25</v>
      </c>
      <c r="AQ555" s="4" t="s">
        <v>13</v>
      </c>
      <c r="AR555" s="4" t="s">
        <v>19</v>
      </c>
      <c r="AS555" s="63" t="s">
        <v>87</v>
      </c>
    </row>
    <row r="556" spans="2:59" s="4" customFormat="1" ht="22.5" customHeight="1" x14ac:dyDescent="0.3">
      <c r="B556" s="56"/>
      <c r="C556" s="57"/>
      <c r="D556" s="57"/>
      <c r="E556" s="58" t="s">
        <v>0</v>
      </c>
      <c r="F556" s="100" t="s">
        <v>0</v>
      </c>
      <c r="G556" s="101"/>
      <c r="H556" s="101"/>
      <c r="I556" s="101"/>
      <c r="J556" s="57"/>
      <c r="K556" s="59">
        <v>0</v>
      </c>
      <c r="L556" s="60"/>
      <c r="N556" s="61"/>
      <c r="O556" s="57"/>
      <c r="P556" s="57"/>
      <c r="Q556" s="57"/>
      <c r="R556" s="57"/>
      <c r="S556" s="57"/>
      <c r="T556" s="57"/>
      <c r="U556" s="62"/>
      <c r="AN556" s="63" t="s">
        <v>95</v>
      </c>
      <c r="AO556" s="63" t="s">
        <v>25</v>
      </c>
      <c r="AP556" s="4" t="s">
        <v>25</v>
      </c>
      <c r="AQ556" s="4" t="s">
        <v>13</v>
      </c>
      <c r="AR556" s="4" t="s">
        <v>19</v>
      </c>
      <c r="AS556" s="63" t="s">
        <v>87</v>
      </c>
    </row>
    <row r="557" spans="2:59" s="7" customFormat="1" ht="22.5" customHeight="1" x14ac:dyDescent="0.3">
      <c r="B557" s="80"/>
      <c r="C557" s="81"/>
      <c r="D557" s="81"/>
      <c r="E557" s="82" t="s">
        <v>36</v>
      </c>
      <c r="F557" s="109" t="s">
        <v>136</v>
      </c>
      <c r="G557" s="110"/>
      <c r="H557" s="110"/>
      <c r="I557" s="110"/>
      <c r="J557" s="81"/>
      <c r="K557" s="83">
        <v>365.03</v>
      </c>
      <c r="L557" s="84"/>
      <c r="N557" s="85"/>
      <c r="O557" s="81"/>
      <c r="P557" s="81"/>
      <c r="Q557" s="81"/>
      <c r="R557" s="81"/>
      <c r="S557" s="81"/>
      <c r="T557" s="81"/>
      <c r="U557" s="86"/>
      <c r="AN557" s="87" t="s">
        <v>95</v>
      </c>
      <c r="AO557" s="87" t="s">
        <v>25</v>
      </c>
      <c r="AP557" s="7" t="s">
        <v>103</v>
      </c>
      <c r="AQ557" s="7" t="s">
        <v>13</v>
      </c>
      <c r="AR557" s="7" t="s">
        <v>19</v>
      </c>
      <c r="AS557" s="87" t="s">
        <v>87</v>
      </c>
    </row>
    <row r="558" spans="2:59" s="4" customFormat="1" ht="22.5" customHeight="1" x14ac:dyDescent="0.3">
      <c r="B558" s="56"/>
      <c r="C558" s="57"/>
      <c r="D558" s="57"/>
      <c r="E558" s="58" t="s">
        <v>0</v>
      </c>
      <c r="F558" s="100" t="s">
        <v>0</v>
      </c>
      <c r="G558" s="101"/>
      <c r="H558" s="101"/>
      <c r="I558" s="101"/>
      <c r="J558" s="57"/>
      <c r="K558" s="59">
        <v>0</v>
      </c>
      <c r="L558" s="60"/>
      <c r="N558" s="61"/>
      <c r="O558" s="57"/>
      <c r="P558" s="57"/>
      <c r="Q558" s="57"/>
      <c r="R558" s="57"/>
      <c r="S558" s="57"/>
      <c r="T558" s="57"/>
      <c r="U558" s="62"/>
      <c r="AN558" s="63" t="s">
        <v>95</v>
      </c>
      <c r="AO558" s="63" t="s">
        <v>25</v>
      </c>
      <c r="AP558" s="4" t="s">
        <v>25</v>
      </c>
      <c r="AQ558" s="4" t="s">
        <v>13</v>
      </c>
      <c r="AR558" s="4" t="s">
        <v>19</v>
      </c>
      <c r="AS558" s="63" t="s">
        <v>87</v>
      </c>
    </row>
    <row r="559" spans="2:59" s="5" customFormat="1" ht="22.5" customHeight="1" x14ac:dyDescent="0.3">
      <c r="B559" s="64"/>
      <c r="C559" s="65"/>
      <c r="D559" s="65"/>
      <c r="E559" s="66" t="s">
        <v>0</v>
      </c>
      <c r="F559" s="102" t="s">
        <v>96</v>
      </c>
      <c r="G559" s="103"/>
      <c r="H559" s="103"/>
      <c r="I559" s="103"/>
      <c r="J559" s="65"/>
      <c r="K559" s="67">
        <v>365.03</v>
      </c>
      <c r="L559" s="68"/>
      <c r="N559" s="69"/>
      <c r="O559" s="65"/>
      <c r="P559" s="65"/>
      <c r="Q559" s="65"/>
      <c r="R559" s="65"/>
      <c r="S559" s="65"/>
      <c r="T559" s="65"/>
      <c r="U559" s="70"/>
      <c r="AN559" s="71" t="s">
        <v>95</v>
      </c>
      <c r="AO559" s="71" t="s">
        <v>25</v>
      </c>
      <c r="AP559" s="5" t="s">
        <v>92</v>
      </c>
      <c r="AQ559" s="5" t="s">
        <v>13</v>
      </c>
      <c r="AR559" s="5" t="s">
        <v>5</v>
      </c>
      <c r="AS559" s="71" t="s">
        <v>87</v>
      </c>
    </row>
    <row r="560" spans="2:59" s="1" customFormat="1" ht="31.5" customHeight="1" x14ac:dyDescent="0.3">
      <c r="B560" s="46"/>
      <c r="C560" s="47" t="s">
        <v>361</v>
      </c>
      <c r="D560" s="47" t="s">
        <v>88</v>
      </c>
      <c r="E560" s="48" t="s">
        <v>377</v>
      </c>
      <c r="F560" s="97" t="s">
        <v>378</v>
      </c>
      <c r="G560" s="97"/>
      <c r="H560" s="97"/>
      <c r="I560" s="97"/>
      <c r="J560" s="49" t="s">
        <v>91</v>
      </c>
      <c r="K560" s="50">
        <v>9.36</v>
      </c>
      <c r="L560" s="51"/>
      <c r="N560" s="52" t="s">
        <v>0</v>
      </c>
      <c r="O560" s="14" t="s">
        <v>16</v>
      </c>
      <c r="P560" s="53">
        <v>0.46</v>
      </c>
      <c r="Q560" s="53">
        <f>P560*K560</f>
        <v>4.3056000000000001</v>
      </c>
      <c r="R560" s="53">
        <v>2.6360000000000001E-2</v>
      </c>
      <c r="S560" s="53">
        <f>R560*K560</f>
        <v>0.24672959999999999</v>
      </c>
      <c r="T560" s="53">
        <v>0</v>
      </c>
      <c r="U560" s="54">
        <f>T560*K560</f>
        <v>0</v>
      </c>
      <c r="AL560" s="8" t="s">
        <v>92</v>
      </c>
      <c r="AN560" s="8" t="s">
        <v>88</v>
      </c>
      <c r="AO560" s="8" t="s">
        <v>25</v>
      </c>
      <c r="AS560" s="8" t="s">
        <v>87</v>
      </c>
      <c r="AY560" s="55" t="e">
        <f>IF(O560="základní",#REF!,0)</f>
        <v>#REF!</v>
      </c>
      <c r="AZ560" s="55">
        <f>IF(O560="snížená",#REF!,0)</f>
        <v>0</v>
      </c>
      <c r="BA560" s="55">
        <f>IF(O560="zákl. přenesená",#REF!,0)</f>
        <v>0</v>
      </c>
      <c r="BB560" s="55">
        <f>IF(O560="sníž. přenesená",#REF!,0)</f>
        <v>0</v>
      </c>
      <c r="BC560" s="55">
        <f>IF(O560="nulová",#REF!,0)</f>
        <v>0</v>
      </c>
      <c r="BD560" s="8" t="s">
        <v>5</v>
      </c>
      <c r="BE560" s="55" t="e">
        <f>ROUND(#REF!*K560,2)</f>
        <v>#REF!</v>
      </c>
      <c r="BF560" s="8" t="s">
        <v>92</v>
      </c>
      <c r="BG560" s="8" t="s">
        <v>379</v>
      </c>
    </row>
    <row r="561" spans="2:59" s="6" customFormat="1" ht="22.5" customHeight="1" x14ac:dyDescent="0.3">
      <c r="B561" s="72"/>
      <c r="C561" s="73"/>
      <c r="D561" s="73"/>
      <c r="E561" s="74" t="s">
        <v>0</v>
      </c>
      <c r="F561" s="106" t="s">
        <v>380</v>
      </c>
      <c r="G561" s="107"/>
      <c r="H561" s="107"/>
      <c r="I561" s="107"/>
      <c r="J561" s="73"/>
      <c r="K561" s="75" t="s">
        <v>0</v>
      </c>
      <c r="L561" s="76"/>
      <c r="N561" s="77"/>
      <c r="O561" s="73"/>
      <c r="P561" s="73"/>
      <c r="Q561" s="73"/>
      <c r="R561" s="73"/>
      <c r="S561" s="73"/>
      <c r="T561" s="73"/>
      <c r="U561" s="78"/>
      <c r="AN561" s="79" t="s">
        <v>95</v>
      </c>
      <c r="AO561" s="79" t="s">
        <v>25</v>
      </c>
      <c r="AP561" s="6" t="s">
        <v>5</v>
      </c>
      <c r="AQ561" s="6" t="s">
        <v>13</v>
      </c>
      <c r="AR561" s="6" t="s">
        <v>19</v>
      </c>
      <c r="AS561" s="79" t="s">
        <v>87</v>
      </c>
    </row>
    <row r="562" spans="2:59" s="4" customFormat="1" ht="22.5" customHeight="1" x14ac:dyDescent="0.3">
      <c r="B562" s="56"/>
      <c r="C562" s="57"/>
      <c r="D562" s="57"/>
      <c r="E562" s="58" t="s">
        <v>0</v>
      </c>
      <c r="F562" s="100" t="s">
        <v>381</v>
      </c>
      <c r="G562" s="101"/>
      <c r="H562" s="101"/>
      <c r="I562" s="101"/>
      <c r="J562" s="57"/>
      <c r="K562" s="59">
        <v>9.36</v>
      </c>
      <c r="L562" s="60"/>
      <c r="N562" s="61"/>
      <c r="O562" s="57"/>
      <c r="P562" s="57"/>
      <c r="Q562" s="57"/>
      <c r="R562" s="57"/>
      <c r="S562" s="57"/>
      <c r="T562" s="57"/>
      <c r="U562" s="62"/>
      <c r="AN562" s="63" t="s">
        <v>95</v>
      </c>
      <c r="AO562" s="63" t="s">
        <v>25</v>
      </c>
      <c r="AP562" s="4" t="s">
        <v>25</v>
      </c>
      <c r="AQ562" s="4" t="s">
        <v>13</v>
      </c>
      <c r="AR562" s="4" t="s">
        <v>19</v>
      </c>
      <c r="AS562" s="63" t="s">
        <v>87</v>
      </c>
    </row>
    <row r="563" spans="2:59" s="4" customFormat="1" ht="22.5" customHeight="1" x14ac:dyDescent="0.3">
      <c r="B563" s="56"/>
      <c r="C563" s="57"/>
      <c r="D563" s="57"/>
      <c r="E563" s="58" t="s">
        <v>0</v>
      </c>
      <c r="F563" s="100" t="s">
        <v>0</v>
      </c>
      <c r="G563" s="101"/>
      <c r="H563" s="101"/>
      <c r="I563" s="101"/>
      <c r="J563" s="57"/>
      <c r="K563" s="59">
        <v>0</v>
      </c>
      <c r="L563" s="60"/>
      <c r="N563" s="61"/>
      <c r="O563" s="57"/>
      <c r="P563" s="57"/>
      <c r="Q563" s="57"/>
      <c r="R563" s="57"/>
      <c r="S563" s="57"/>
      <c r="T563" s="57"/>
      <c r="U563" s="62"/>
      <c r="AN563" s="63" t="s">
        <v>95</v>
      </c>
      <c r="AO563" s="63" t="s">
        <v>25</v>
      </c>
      <c r="AP563" s="4" t="s">
        <v>25</v>
      </c>
      <c r="AQ563" s="4" t="s">
        <v>13</v>
      </c>
      <c r="AR563" s="4" t="s">
        <v>19</v>
      </c>
      <c r="AS563" s="63" t="s">
        <v>87</v>
      </c>
    </row>
    <row r="564" spans="2:59" s="5" customFormat="1" ht="22.5" customHeight="1" x14ac:dyDescent="0.3">
      <c r="B564" s="64"/>
      <c r="C564" s="65"/>
      <c r="D564" s="65"/>
      <c r="E564" s="66" t="s">
        <v>0</v>
      </c>
      <c r="F564" s="102" t="s">
        <v>96</v>
      </c>
      <c r="G564" s="103"/>
      <c r="H564" s="103"/>
      <c r="I564" s="103"/>
      <c r="J564" s="65"/>
      <c r="K564" s="67">
        <v>9.36</v>
      </c>
      <c r="L564" s="68"/>
      <c r="N564" s="69"/>
      <c r="O564" s="65"/>
      <c r="P564" s="65"/>
      <c r="Q564" s="65"/>
      <c r="R564" s="65"/>
      <c r="S564" s="65"/>
      <c r="T564" s="65"/>
      <c r="U564" s="70"/>
      <c r="AN564" s="71" t="s">
        <v>95</v>
      </c>
      <c r="AO564" s="71" t="s">
        <v>25</v>
      </c>
      <c r="AP564" s="5" t="s">
        <v>92</v>
      </c>
      <c r="AQ564" s="5" t="s">
        <v>13</v>
      </c>
      <c r="AR564" s="5" t="s">
        <v>5</v>
      </c>
      <c r="AS564" s="71" t="s">
        <v>87</v>
      </c>
    </row>
    <row r="565" spans="2:59" s="1" customFormat="1" ht="31.5" customHeight="1" x14ac:dyDescent="0.3">
      <c r="B565" s="46"/>
      <c r="C565" s="47" t="s">
        <v>366</v>
      </c>
      <c r="D565" s="47" t="s">
        <v>88</v>
      </c>
      <c r="E565" s="48" t="s">
        <v>395</v>
      </c>
      <c r="F565" s="97" t="s">
        <v>396</v>
      </c>
      <c r="G565" s="97"/>
      <c r="H565" s="97"/>
      <c r="I565" s="97"/>
      <c r="J565" s="49" t="s">
        <v>91</v>
      </c>
      <c r="K565" s="50">
        <v>119.996</v>
      </c>
      <c r="L565" s="51"/>
      <c r="N565" s="52" t="s">
        <v>0</v>
      </c>
      <c r="O565" s="14" t="s">
        <v>16</v>
      </c>
      <c r="P565" s="53">
        <v>0.245</v>
      </c>
      <c r="Q565" s="53">
        <f>P565*K565</f>
        <v>29.399019999999997</v>
      </c>
      <c r="R565" s="53">
        <v>2.7799999999999999E-3</v>
      </c>
      <c r="S565" s="53">
        <f>R565*K565</f>
        <v>0.33358887999999998</v>
      </c>
      <c r="T565" s="53">
        <v>0</v>
      </c>
      <c r="U565" s="54">
        <f>T565*K565</f>
        <v>0</v>
      </c>
      <c r="AL565" s="8" t="s">
        <v>92</v>
      </c>
      <c r="AN565" s="8" t="s">
        <v>88</v>
      </c>
      <c r="AO565" s="8" t="s">
        <v>25</v>
      </c>
      <c r="AS565" s="8" t="s">
        <v>87</v>
      </c>
      <c r="AY565" s="55" t="e">
        <f>IF(O565="základní",#REF!,0)</f>
        <v>#REF!</v>
      </c>
      <c r="AZ565" s="55">
        <f>IF(O565="snížená",#REF!,0)</f>
        <v>0</v>
      </c>
      <c r="BA565" s="55">
        <f>IF(O565="zákl. přenesená",#REF!,0)</f>
        <v>0</v>
      </c>
      <c r="BB565" s="55">
        <f>IF(O565="sníž. přenesená",#REF!,0)</f>
        <v>0</v>
      </c>
      <c r="BC565" s="55">
        <f>IF(O565="nulová",#REF!,0)</f>
        <v>0</v>
      </c>
      <c r="BD565" s="8" t="s">
        <v>5</v>
      </c>
      <c r="BE565" s="55" t="e">
        <f>ROUND(#REF!*K565,2)</f>
        <v>#REF!</v>
      </c>
      <c r="BF565" s="8" t="s">
        <v>92</v>
      </c>
      <c r="BG565" s="8" t="s">
        <v>397</v>
      </c>
    </row>
    <row r="566" spans="2:59" s="4" customFormat="1" ht="22.5" customHeight="1" x14ac:dyDescent="0.3">
      <c r="B566" s="56"/>
      <c r="C566" s="57"/>
      <c r="D566" s="57"/>
      <c r="E566" s="58" t="s">
        <v>0</v>
      </c>
      <c r="F566" s="98" t="s">
        <v>55</v>
      </c>
      <c r="G566" s="99"/>
      <c r="H566" s="99"/>
      <c r="I566" s="99"/>
      <c r="J566" s="57"/>
      <c r="K566" s="59">
        <v>60.866</v>
      </c>
      <c r="L566" s="60"/>
      <c r="N566" s="61"/>
      <c r="O566" s="57"/>
      <c r="P566" s="57"/>
      <c r="Q566" s="57"/>
      <c r="R566" s="57"/>
      <c r="S566" s="57"/>
      <c r="T566" s="57"/>
      <c r="U566" s="62"/>
      <c r="AN566" s="63" t="s">
        <v>95</v>
      </c>
      <c r="AO566" s="63" t="s">
        <v>25</v>
      </c>
      <c r="AP566" s="4" t="s">
        <v>25</v>
      </c>
      <c r="AQ566" s="4" t="s">
        <v>13</v>
      </c>
      <c r="AR566" s="4" t="s">
        <v>19</v>
      </c>
      <c r="AS566" s="63" t="s">
        <v>87</v>
      </c>
    </row>
    <row r="567" spans="2:59" s="4" customFormat="1" ht="22.5" customHeight="1" x14ac:dyDescent="0.3">
      <c r="B567" s="56"/>
      <c r="C567" s="57"/>
      <c r="D567" s="57"/>
      <c r="E567" s="58" t="s">
        <v>0</v>
      </c>
      <c r="F567" s="100" t="s">
        <v>0</v>
      </c>
      <c r="G567" s="101"/>
      <c r="H567" s="101"/>
      <c r="I567" s="101"/>
      <c r="J567" s="57"/>
      <c r="K567" s="59">
        <v>0</v>
      </c>
      <c r="L567" s="60"/>
      <c r="N567" s="61"/>
      <c r="O567" s="57"/>
      <c r="P567" s="57"/>
      <c r="Q567" s="57"/>
      <c r="R567" s="57"/>
      <c r="S567" s="57"/>
      <c r="T567" s="57"/>
      <c r="U567" s="62"/>
      <c r="AN567" s="63" t="s">
        <v>95</v>
      </c>
      <c r="AO567" s="63" t="s">
        <v>25</v>
      </c>
      <c r="AP567" s="4" t="s">
        <v>25</v>
      </c>
      <c r="AQ567" s="4" t="s">
        <v>13</v>
      </c>
      <c r="AR567" s="4" t="s">
        <v>19</v>
      </c>
      <c r="AS567" s="63" t="s">
        <v>87</v>
      </c>
    </row>
    <row r="568" spans="2:59" s="4" customFormat="1" ht="22.5" customHeight="1" x14ac:dyDescent="0.3">
      <c r="B568" s="56"/>
      <c r="C568" s="57"/>
      <c r="D568" s="57"/>
      <c r="E568" s="58" t="s">
        <v>0</v>
      </c>
      <c r="F568" s="100" t="s">
        <v>50</v>
      </c>
      <c r="G568" s="101"/>
      <c r="H568" s="101"/>
      <c r="I568" s="101"/>
      <c r="J568" s="57"/>
      <c r="K568" s="59">
        <v>59.13</v>
      </c>
      <c r="L568" s="60"/>
      <c r="N568" s="61"/>
      <c r="O568" s="57"/>
      <c r="P568" s="57"/>
      <c r="Q568" s="57"/>
      <c r="R568" s="57"/>
      <c r="S568" s="57"/>
      <c r="T568" s="57"/>
      <c r="U568" s="62"/>
      <c r="AN568" s="63" t="s">
        <v>95</v>
      </c>
      <c r="AO568" s="63" t="s">
        <v>25</v>
      </c>
      <c r="AP568" s="4" t="s">
        <v>25</v>
      </c>
      <c r="AQ568" s="4" t="s">
        <v>13</v>
      </c>
      <c r="AR568" s="4" t="s">
        <v>19</v>
      </c>
      <c r="AS568" s="63" t="s">
        <v>87</v>
      </c>
    </row>
    <row r="569" spans="2:59" s="4" customFormat="1" ht="22.5" customHeight="1" x14ac:dyDescent="0.3">
      <c r="B569" s="56"/>
      <c r="C569" s="57"/>
      <c r="D569" s="57"/>
      <c r="E569" s="58" t="s">
        <v>0</v>
      </c>
      <c r="F569" s="100" t="s">
        <v>0</v>
      </c>
      <c r="G569" s="101"/>
      <c r="H569" s="101"/>
      <c r="I569" s="101"/>
      <c r="J569" s="57"/>
      <c r="K569" s="59">
        <v>0</v>
      </c>
      <c r="L569" s="60"/>
      <c r="N569" s="61"/>
      <c r="O569" s="57"/>
      <c r="P569" s="57"/>
      <c r="Q569" s="57"/>
      <c r="R569" s="57"/>
      <c r="S569" s="57"/>
      <c r="T569" s="57"/>
      <c r="U569" s="62"/>
      <c r="AN569" s="63" t="s">
        <v>95</v>
      </c>
      <c r="AO569" s="63" t="s">
        <v>25</v>
      </c>
      <c r="AP569" s="4" t="s">
        <v>25</v>
      </c>
      <c r="AQ569" s="4" t="s">
        <v>13</v>
      </c>
      <c r="AR569" s="4" t="s">
        <v>19</v>
      </c>
      <c r="AS569" s="63" t="s">
        <v>87</v>
      </c>
    </row>
    <row r="570" spans="2:59" s="5" customFormat="1" ht="22.5" customHeight="1" x14ac:dyDescent="0.3">
      <c r="B570" s="64"/>
      <c r="C570" s="65"/>
      <c r="D570" s="65"/>
      <c r="E570" s="66" t="s">
        <v>0</v>
      </c>
      <c r="F570" s="102" t="s">
        <v>96</v>
      </c>
      <c r="G570" s="103"/>
      <c r="H570" s="103"/>
      <c r="I570" s="103"/>
      <c r="J570" s="65"/>
      <c r="K570" s="67">
        <v>119.996</v>
      </c>
      <c r="L570" s="68"/>
      <c r="N570" s="69"/>
      <c r="O570" s="65"/>
      <c r="P570" s="65"/>
      <c r="Q570" s="65"/>
      <c r="R570" s="65"/>
      <c r="S570" s="65"/>
      <c r="T570" s="65"/>
      <c r="U570" s="70"/>
      <c r="AN570" s="71" t="s">
        <v>95</v>
      </c>
      <c r="AO570" s="71" t="s">
        <v>25</v>
      </c>
      <c r="AP570" s="5" t="s">
        <v>92</v>
      </c>
      <c r="AQ570" s="5" t="s">
        <v>13</v>
      </c>
      <c r="AR570" s="5" t="s">
        <v>5</v>
      </c>
      <c r="AS570" s="71" t="s">
        <v>87</v>
      </c>
    </row>
    <row r="571" spans="2:59" s="1" customFormat="1" ht="44.25" customHeight="1" x14ac:dyDescent="0.3">
      <c r="B571" s="46"/>
      <c r="C571" s="47" t="s">
        <v>370</v>
      </c>
      <c r="D571" s="47" t="s">
        <v>88</v>
      </c>
      <c r="E571" s="48" t="s">
        <v>399</v>
      </c>
      <c r="F571" s="97" t="s">
        <v>400</v>
      </c>
      <c r="G571" s="97"/>
      <c r="H571" s="97"/>
      <c r="I571" s="97"/>
      <c r="J571" s="49" t="s">
        <v>91</v>
      </c>
      <c r="K571" s="50">
        <v>1612.8520000000001</v>
      </c>
      <c r="L571" s="51"/>
      <c r="N571" s="52" t="s">
        <v>0</v>
      </c>
      <c r="O571" s="14" t="s">
        <v>16</v>
      </c>
      <c r="P571" s="53">
        <v>0.245</v>
      </c>
      <c r="Q571" s="53">
        <f>P571*K571</f>
        <v>395.14874000000003</v>
      </c>
      <c r="R571" s="53">
        <v>2.6800000000000001E-3</v>
      </c>
      <c r="S571" s="53">
        <f>R571*K571</f>
        <v>4.3224433600000003</v>
      </c>
      <c r="T571" s="53">
        <v>0</v>
      </c>
      <c r="U571" s="54">
        <f>T571*K571</f>
        <v>0</v>
      </c>
      <c r="AL571" s="8" t="s">
        <v>92</v>
      </c>
      <c r="AN571" s="8" t="s">
        <v>88</v>
      </c>
      <c r="AO571" s="8" t="s">
        <v>25</v>
      </c>
      <c r="AS571" s="8" t="s">
        <v>87</v>
      </c>
      <c r="AY571" s="55" t="e">
        <f>IF(O571="základní",#REF!,0)</f>
        <v>#REF!</v>
      </c>
      <c r="AZ571" s="55">
        <f>IF(O571="snížená",#REF!,0)</f>
        <v>0</v>
      </c>
      <c r="BA571" s="55">
        <f>IF(O571="zákl. přenesená",#REF!,0)</f>
        <v>0</v>
      </c>
      <c r="BB571" s="55">
        <f>IF(O571="sníž. přenesená",#REF!,0)</f>
        <v>0</v>
      </c>
      <c r="BC571" s="55">
        <f>IF(O571="nulová",#REF!,0)</f>
        <v>0</v>
      </c>
      <c r="BD571" s="8" t="s">
        <v>5</v>
      </c>
      <c r="BE571" s="55" t="e">
        <f>ROUND(#REF!*K571,2)</f>
        <v>#REF!</v>
      </c>
      <c r="BF571" s="8" t="s">
        <v>92</v>
      </c>
      <c r="BG571" s="8" t="s">
        <v>401</v>
      </c>
    </row>
    <row r="572" spans="2:59" s="4" customFormat="1" ht="22.5" customHeight="1" x14ac:dyDescent="0.3">
      <c r="B572" s="56"/>
      <c r="C572" s="57"/>
      <c r="D572" s="57"/>
      <c r="E572" s="58" t="s">
        <v>0</v>
      </c>
      <c r="F572" s="98" t="s">
        <v>32</v>
      </c>
      <c r="G572" s="99"/>
      <c r="H572" s="99"/>
      <c r="I572" s="99"/>
      <c r="J572" s="57"/>
      <c r="K572" s="59">
        <v>1290.1400000000001</v>
      </c>
      <c r="L572" s="60"/>
      <c r="N572" s="61"/>
      <c r="O572" s="57"/>
      <c r="P572" s="57"/>
      <c r="Q572" s="57"/>
      <c r="R572" s="57"/>
      <c r="S572" s="57"/>
      <c r="T572" s="57"/>
      <c r="U572" s="62"/>
      <c r="AN572" s="63" t="s">
        <v>95</v>
      </c>
      <c r="AO572" s="63" t="s">
        <v>25</v>
      </c>
      <c r="AP572" s="4" t="s">
        <v>25</v>
      </c>
      <c r="AQ572" s="4" t="s">
        <v>13</v>
      </c>
      <c r="AR572" s="4" t="s">
        <v>19</v>
      </c>
      <c r="AS572" s="63" t="s">
        <v>87</v>
      </c>
    </row>
    <row r="573" spans="2:59" s="4" customFormat="1" ht="22.5" customHeight="1" x14ac:dyDescent="0.3">
      <c r="B573" s="56"/>
      <c r="C573" s="57"/>
      <c r="D573" s="57"/>
      <c r="E573" s="58" t="s">
        <v>0</v>
      </c>
      <c r="F573" s="100" t="s">
        <v>42</v>
      </c>
      <c r="G573" s="101"/>
      <c r="H573" s="101"/>
      <c r="I573" s="101"/>
      <c r="J573" s="57"/>
      <c r="K573" s="59">
        <v>97.113</v>
      </c>
      <c r="L573" s="60"/>
      <c r="N573" s="61"/>
      <c r="O573" s="57"/>
      <c r="P573" s="57"/>
      <c r="Q573" s="57"/>
      <c r="R573" s="57"/>
      <c r="S573" s="57"/>
      <c r="T573" s="57"/>
      <c r="U573" s="62"/>
      <c r="AN573" s="63" t="s">
        <v>95</v>
      </c>
      <c r="AO573" s="63" t="s">
        <v>25</v>
      </c>
      <c r="AP573" s="4" t="s">
        <v>25</v>
      </c>
      <c r="AQ573" s="4" t="s">
        <v>13</v>
      </c>
      <c r="AR573" s="4" t="s">
        <v>19</v>
      </c>
      <c r="AS573" s="63" t="s">
        <v>87</v>
      </c>
    </row>
    <row r="574" spans="2:59" s="4" customFormat="1" ht="22.5" customHeight="1" x14ac:dyDescent="0.3">
      <c r="B574" s="56"/>
      <c r="C574" s="57"/>
      <c r="D574" s="57"/>
      <c r="E574" s="58" t="s">
        <v>0</v>
      </c>
      <c r="F574" s="100" t="s">
        <v>0</v>
      </c>
      <c r="G574" s="101"/>
      <c r="H574" s="101"/>
      <c r="I574" s="101"/>
      <c r="J574" s="57"/>
      <c r="K574" s="59">
        <v>0</v>
      </c>
      <c r="L574" s="60"/>
      <c r="N574" s="61"/>
      <c r="O574" s="57"/>
      <c r="P574" s="57"/>
      <c r="Q574" s="57"/>
      <c r="R574" s="57"/>
      <c r="S574" s="57"/>
      <c r="T574" s="57"/>
      <c r="U574" s="62"/>
      <c r="AN574" s="63" t="s">
        <v>95</v>
      </c>
      <c r="AO574" s="63" t="s">
        <v>25</v>
      </c>
      <c r="AP574" s="4" t="s">
        <v>25</v>
      </c>
      <c r="AQ574" s="4" t="s">
        <v>13</v>
      </c>
      <c r="AR574" s="4" t="s">
        <v>19</v>
      </c>
      <c r="AS574" s="63" t="s">
        <v>87</v>
      </c>
    </row>
    <row r="575" spans="2:59" s="4" customFormat="1" ht="22.5" customHeight="1" x14ac:dyDescent="0.3">
      <c r="B575" s="56"/>
      <c r="C575" s="57"/>
      <c r="D575" s="57"/>
      <c r="E575" s="58" t="s">
        <v>0</v>
      </c>
      <c r="F575" s="100" t="s">
        <v>43</v>
      </c>
      <c r="G575" s="101"/>
      <c r="H575" s="101"/>
      <c r="I575" s="101"/>
      <c r="J575" s="57"/>
      <c r="K575" s="59">
        <v>58.552</v>
      </c>
      <c r="L575" s="60"/>
      <c r="N575" s="61"/>
      <c r="O575" s="57"/>
      <c r="P575" s="57"/>
      <c r="Q575" s="57"/>
      <c r="R575" s="57"/>
      <c r="S575" s="57"/>
      <c r="T575" s="57"/>
      <c r="U575" s="62"/>
      <c r="AN575" s="63" t="s">
        <v>95</v>
      </c>
      <c r="AO575" s="63" t="s">
        <v>25</v>
      </c>
      <c r="AP575" s="4" t="s">
        <v>25</v>
      </c>
      <c r="AQ575" s="4" t="s">
        <v>13</v>
      </c>
      <c r="AR575" s="4" t="s">
        <v>19</v>
      </c>
      <c r="AS575" s="63" t="s">
        <v>87</v>
      </c>
    </row>
    <row r="576" spans="2:59" s="4" customFormat="1" ht="22.5" customHeight="1" x14ac:dyDescent="0.3">
      <c r="B576" s="56"/>
      <c r="C576" s="57"/>
      <c r="D576" s="57"/>
      <c r="E576" s="58" t="s">
        <v>0</v>
      </c>
      <c r="F576" s="100" t="s">
        <v>0</v>
      </c>
      <c r="G576" s="101"/>
      <c r="H576" s="101"/>
      <c r="I576" s="101"/>
      <c r="J576" s="57"/>
      <c r="K576" s="59">
        <v>0</v>
      </c>
      <c r="L576" s="60"/>
      <c r="N576" s="61"/>
      <c r="O576" s="57"/>
      <c r="P576" s="57"/>
      <c r="Q576" s="57"/>
      <c r="R576" s="57"/>
      <c r="S576" s="57"/>
      <c r="T576" s="57"/>
      <c r="U576" s="62"/>
      <c r="AN576" s="63" t="s">
        <v>95</v>
      </c>
      <c r="AO576" s="63" t="s">
        <v>25</v>
      </c>
      <c r="AP576" s="4" t="s">
        <v>25</v>
      </c>
      <c r="AQ576" s="4" t="s">
        <v>13</v>
      </c>
      <c r="AR576" s="4" t="s">
        <v>19</v>
      </c>
      <c r="AS576" s="63" t="s">
        <v>87</v>
      </c>
    </row>
    <row r="577" spans="2:59" s="4" customFormat="1" ht="22.5" customHeight="1" x14ac:dyDescent="0.3">
      <c r="B577" s="56"/>
      <c r="C577" s="57"/>
      <c r="D577" s="57"/>
      <c r="E577" s="58" t="s">
        <v>0</v>
      </c>
      <c r="F577" s="100" t="s">
        <v>31</v>
      </c>
      <c r="G577" s="101"/>
      <c r="H577" s="101"/>
      <c r="I577" s="101"/>
      <c r="J577" s="57"/>
      <c r="K577" s="59">
        <v>54.401000000000003</v>
      </c>
      <c r="L577" s="60"/>
      <c r="N577" s="61"/>
      <c r="O577" s="57"/>
      <c r="P577" s="57"/>
      <c r="Q577" s="57"/>
      <c r="R577" s="57"/>
      <c r="S577" s="57"/>
      <c r="T577" s="57"/>
      <c r="U577" s="62"/>
      <c r="AN577" s="63" t="s">
        <v>95</v>
      </c>
      <c r="AO577" s="63" t="s">
        <v>25</v>
      </c>
      <c r="AP577" s="4" t="s">
        <v>25</v>
      </c>
      <c r="AQ577" s="4" t="s">
        <v>13</v>
      </c>
      <c r="AR577" s="4" t="s">
        <v>19</v>
      </c>
      <c r="AS577" s="63" t="s">
        <v>87</v>
      </c>
    </row>
    <row r="578" spans="2:59" s="4" customFormat="1" ht="22.5" customHeight="1" x14ac:dyDescent="0.3">
      <c r="B578" s="56"/>
      <c r="C578" s="57"/>
      <c r="D578" s="57"/>
      <c r="E578" s="58" t="s">
        <v>0</v>
      </c>
      <c r="F578" s="100" t="s">
        <v>0</v>
      </c>
      <c r="G578" s="101"/>
      <c r="H578" s="101"/>
      <c r="I578" s="101"/>
      <c r="J578" s="57"/>
      <c r="K578" s="59">
        <v>0</v>
      </c>
      <c r="L578" s="60"/>
      <c r="N578" s="61"/>
      <c r="O578" s="57"/>
      <c r="P578" s="57"/>
      <c r="Q578" s="57"/>
      <c r="R578" s="57"/>
      <c r="S578" s="57"/>
      <c r="T578" s="57"/>
      <c r="U578" s="62"/>
      <c r="AN578" s="63" t="s">
        <v>95</v>
      </c>
      <c r="AO578" s="63" t="s">
        <v>25</v>
      </c>
      <c r="AP578" s="4" t="s">
        <v>25</v>
      </c>
      <c r="AQ578" s="4" t="s">
        <v>13</v>
      </c>
      <c r="AR578" s="4" t="s">
        <v>19</v>
      </c>
      <c r="AS578" s="63" t="s">
        <v>87</v>
      </c>
    </row>
    <row r="579" spans="2:59" s="4" customFormat="1" ht="22.5" customHeight="1" x14ac:dyDescent="0.3">
      <c r="B579" s="56"/>
      <c r="C579" s="57"/>
      <c r="D579" s="57"/>
      <c r="E579" s="58" t="s">
        <v>0</v>
      </c>
      <c r="F579" s="100" t="s">
        <v>33</v>
      </c>
      <c r="G579" s="101"/>
      <c r="H579" s="101"/>
      <c r="I579" s="101"/>
      <c r="J579" s="57"/>
      <c r="K579" s="59">
        <v>112.646</v>
      </c>
      <c r="L579" s="60"/>
      <c r="N579" s="61"/>
      <c r="O579" s="57"/>
      <c r="P579" s="57"/>
      <c r="Q579" s="57"/>
      <c r="R579" s="57"/>
      <c r="S579" s="57"/>
      <c r="T579" s="57"/>
      <c r="U579" s="62"/>
      <c r="AN579" s="63" t="s">
        <v>95</v>
      </c>
      <c r="AO579" s="63" t="s">
        <v>25</v>
      </c>
      <c r="AP579" s="4" t="s">
        <v>25</v>
      </c>
      <c r="AQ579" s="4" t="s">
        <v>13</v>
      </c>
      <c r="AR579" s="4" t="s">
        <v>19</v>
      </c>
      <c r="AS579" s="63" t="s">
        <v>87</v>
      </c>
    </row>
    <row r="580" spans="2:59" s="4" customFormat="1" ht="22.5" customHeight="1" x14ac:dyDescent="0.3">
      <c r="B580" s="56"/>
      <c r="C580" s="57"/>
      <c r="D580" s="57"/>
      <c r="E580" s="58" t="s">
        <v>0</v>
      </c>
      <c r="F580" s="100" t="s">
        <v>0</v>
      </c>
      <c r="G580" s="101"/>
      <c r="H580" s="101"/>
      <c r="I580" s="101"/>
      <c r="J580" s="57"/>
      <c r="K580" s="59">
        <v>0</v>
      </c>
      <c r="L580" s="60"/>
      <c r="N580" s="61"/>
      <c r="O580" s="57"/>
      <c r="P580" s="57"/>
      <c r="Q580" s="57"/>
      <c r="R580" s="57"/>
      <c r="S580" s="57"/>
      <c r="T580" s="57"/>
      <c r="U580" s="62"/>
      <c r="AN580" s="63" t="s">
        <v>95</v>
      </c>
      <c r="AO580" s="63" t="s">
        <v>25</v>
      </c>
      <c r="AP580" s="4" t="s">
        <v>25</v>
      </c>
      <c r="AQ580" s="4" t="s">
        <v>13</v>
      </c>
      <c r="AR580" s="4" t="s">
        <v>19</v>
      </c>
      <c r="AS580" s="63" t="s">
        <v>87</v>
      </c>
    </row>
    <row r="581" spans="2:59" s="5" customFormat="1" ht="22.5" customHeight="1" x14ac:dyDescent="0.3">
      <c r="B581" s="64"/>
      <c r="C581" s="65"/>
      <c r="D581" s="65"/>
      <c r="E581" s="66" t="s">
        <v>0</v>
      </c>
      <c r="F581" s="102" t="s">
        <v>96</v>
      </c>
      <c r="G581" s="103"/>
      <c r="H581" s="103"/>
      <c r="I581" s="103"/>
      <c r="J581" s="65"/>
      <c r="K581" s="67">
        <v>1612.8520000000001</v>
      </c>
      <c r="L581" s="68"/>
      <c r="N581" s="69"/>
      <c r="O581" s="65"/>
      <c r="P581" s="65"/>
      <c r="Q581" s="65"/>
      <c r="R581" s="65"/>
      <c r="S581" s="65"/>
      <c r="T581" s="65"/>
      <c r="U581" s="70"/>
      <c r="AN581" s="71" t="s">
        <v>95</v>
      </c>
      <c r="AO581" s="71" t="s">
        <v>25</v>
      </c>
      <c r="AP581" s="5" t="s">
        <v>92</v>
      </c>
      <c r="AQ581" s="5" t="s">
        <v>13</v>
      </c>
      <c r="AR581" s="5" t="s">
        <v>5</v>
      </c>
      <c r="AS581" s="71" t="s">
        <v>87</v>
      </c>
    </row>
    <row r="582" spans="2:59" s="1" customFormat="1" ht="31.5" customHeight="1" x14ac:dyDescent="0.3">
      <c r="B582" s="46"/>
      <c r="C582" s="47" t="s">
        <v>376</v>
      </c>
      <c r="D582" s="47" t="s">
        <v>88</v>
      </c>
      <c r="E582" s="48" t="s">
        <v>403</v>
      </c>
      <c r="F582" s="97" t="s">
        <v>404</v>
      </c>
      <c r="G582" s="97"/>
      <c r="H582" s="97"/>
      <c r="I582" s="97"/>
      <c r="J582" s="49" t="s">
        <v>91</v>
      </c>
      <c r="K582" s="50">
        <v>355.44</v>
      </c>
      <c r="L582" s="51"/>
      <c r="N582" s="52" t="s">
        <v>0</v>
      </c>
      <c r="O582" s="14" t="s">
        <v>16</v>
      </c>
      <c r="P582" s="53">
        <v>0.06</v>
      </c>
      <c r="Q582" s="53">
        <f>P582*K582</f>
        <v>21.3264</v>
      </c>
      <c r="R582" s="53">
        <v>1.2E-4</v>
      </c>
      <c r="S582" s="53">
        <f>R582*K582</f>
        <v>4.2652799999999998E-2</v>
      </c>
      <c r="T582" s="53">
        <v>0</v>
      </c>
      <c r="U582" s="54">
        <f>T582*K582</f>
        <v>0</v>
      </c>
      <c r="AL582" s="8" t="s">
        <v>92</v>
      </c>
      <c r="AN582" s="8" t="s">
        <v>88</v>
      </c>
      <c r="AO582" s="8" t="s">
        <v>25</v>
      </c>
      <c r="AS582" s="8" t="s">
        <v>87</v>
      </c>
      <c r="AY582" s="55" t="e">
        <f>IF(O582="základní",#REF!,0)</f>
        <v>#REF!</v>
      </c>
      <c r="AZ582" s="55">
        <f>IF(O582="snížená",#REF!,0)</f>
        <v>0</v>
      </c>
      <c r="BA582" s="55">
        <f>IF(O582="zákl. přenesená",#REF!,0)</f>
        <v>0</v>
      </c>
      <c r="BB582" s="55">
        <f>IF(O582="sníž. přenesená",#REF!,0)</f>
        <v>0</v>
      </c>
      <c r="BC582" s="55">
        <f>IF(O582="nulová",#REF!,0)</f>
        <v>0</v>
      </c>
      <c r="BD582" s="8" t="s">
        <v>5</v>
      </c>
      <c r="BE582" s="55" t="e">
        <f>ROUND(#REF!*K582,2)</f>
        <v>#REF!</v>
      </c>
      <c r="BF582" s="8" t="s">
        <v>92</v>
      </c>
      <c r="BG582" s="8" t="s">
        <v>405</v>
      </c>
    </row>
    <row r="583" spans="2:59" s="6" customFormat="1" ht="22.5" customHeight="1" x14ac:dyDescent="0.3">
      <c r="B583" s="72"/>
      <c r="C583" s="73"/>
      <c r="D583" s="73"/>
      <c r="E583" s="74" t="s">
        <v>0</v>
      </c>
      <c r="F583" s="106" t="s">
        <v>126</v>
      </c>
      <c r="G583" s="107"/>
      <c r="H583" s="107"/>
      <c r="I583" s="107"/>
      <c r="J583" s="73"/>
      <c r="K583" s="75" t="s">
        <v>0</v>
      </c>
      <c r="L583" s="76"/>
      <c r="N583" s="77"/>
      <c r="O583" s="73"/>
      <c r="P583" s="73"/>
      <c r="Q583" s="73"/>
      <c r="R583" s="73"/>
      <c r="S583" s="73"/>
      <c r="T583" s="73"/>
      <c r="U583" s="78"/>
      <c r="AN583" s="79" t="s">
        <v>95</v>
      </c>
      <c r="AO583" s="79" t="s">
        <v>25</v>
      </c>
      <c r="AP583" s="6" t="s">
        <v>5</v>
      </c>
      <c r="AQ583" s="6" t="s">
        <v>13</v>
      </c>
      <c r="AR583" s="6" t="s">
        <v>19</v>
      </c>
      <c r="AS583" s="79" t="s">
        <v>87</v>
      </c>
    </row>
    <row r="584" spans="2:59" s="4" customFormat="1" ht="22.5" customHeight="1" x14ac:dyDescent="0.3">
      <c r="B584" s="56"/>
      <c r="C584" s="57"/>
      <c r="D584" s="57"/>
      <c r="E584" s="58" t="s">
        <v>0</v>
      </c>
      <c r="F584" s="100" t="s">
        <v>406</v>
      </c>
      <c r="G584" s="101"/>
      <c r="H584" s="101"/>
      <c r="I584" s="101"/>
      <c r="J584" s="57"/>
      <c r="K584" s="59">
        <v>47.52</v>
      </c>
      <c r="L584" s="60"/>
      <c r="N584" s="61"/>
      <c r="O584" s="57"/>
      <c r="P584" s="57"/>
      <c r="Q584" s="57"/>
      <c r="R584" s="57"/>
      <c r="S584" s="57"/>
      <c r="T584" s="57"/>
      <c r="U584" s="62"/>
      <c r="AN584" s="63" t="s">
        <v>95</v>
      </c>
      <c r="AO584" s="63" t="s">
        <v>25</v>
      </c>
      <c r="AP584" s="4" t="s">
        <v>25</v>
      </c>
      <c r="AQ584" s="4" t="s">
        <v>13</v>
      </c>
      <c r="AR584" s="4" t="s">
        <v>19</v>
      </c>
      <c r="AS584" s="63" t="s">
        <v>87</v>
      </c>
    </row>
    <row r="585" spans="2:59" s="4" customFormat="1" ht="22.5" customHeight="1" x14ac:dyDescent="0.3">
      <c r="B585" s="56"/>
      <c r="C585" s="57"/>
      <c r="D585" s="57"/>
      <c r="E585" s="58" t="s">
        <v>0</v>
      </c>
      <c r="F585" s="100" t="s">
        <v>407</v>
      </c>
      <c r="G585" s="101"/>
      <c r="H585" s="101"/>
      <c r="I585" s="101"/>
      <c r="J585" s="57"/>
      <c r="K585" s="59">
        <v>25.92</v>
      </c>
      <c r="L585" s="60"/>
      <c r="N585" s="61"/>
      <c r="O585" s="57"/>
      <c r="P585" s="57"/>
      <c r="Q585" s="57"/>
      <c r="R585" s="57"/>
      <c r="S585" s="57"/>
      <c r="T585" s="57"/>
      <c r="U585" s="62"/>
      <c r="AN585" s="63" t="s">
        <v>95</v>
      </c>
      <c r="AO585" s="63" t="s">
        <v>25</v>
      </c>
      <c r="AP585" s="4" t="s">
        <v>25</v>
      </c>
      <c r="AQ585" s="4" t="s">
        <v>13</v>
      </c>
      <c r="AR585" s="4" t="s">
        <v>19</v>
      </c>
      <c r="AS585" s="63" t="s">
        <v>87</v>
      </c>
    </row>
    <row r="586" spans="2:59" s="4" customFormat="1" ht="22.5" customHeight="1" x14ac:dyDescent="0.3">
      <c r="B586" s="56"/>
      <c r="C586" s="57"/>
      <c r="D586" s="57"/>
      <c r="E586" s="58" t="s">
        <v>0</v>
      </c>
      <c r="F586" s="100" t="s">
        <v>408</v>
      </c>
      <c r="G586" s="101"/>
      <c r="H586" s="101"/>
      <c r="I586" s="101"/>
      <c r="J586" s="57"/>
      <c r="K586" s="59">
        <v>6.48</v>
      </c>
      <c r="L586" s="60"/>
      <c r="N586" s="61"/>
      <c r="O586" s="57"/>
      <c r="P586" s="57"/>
      <c r="Q586" s="57"/>
      <c r="R586" s="57"/>
      <c r="S586" s="57"/>
      <c r="T586" s="57"/>
      <c r="U586" s="62"/>
      <c r="AN586" s="63" t="s">
        <v>95</v>
      </c>
      <c r="AO586" s="63" t="s">
        <v>25</v>
      </c>
      <c r="AP586" s="4" t="s">
        <v>25</v>
      </c>
      <c r="AQ586" s="4" t="s">
        <v>13</v>
      </c>
      <c r="AR586" s="4" t="s">
        <v>19</v>
      </c>
      <c r="AS586" s="63" t="s">
        <v>87</v>
      </c>
    </row>
    <row r="587" spans="2:59" s="4" customFormat="1" ht="22.5" customHeight="1" x14ac:dyDescent="0.3">
      <c r="B587" s="56"/>
      <c r="C587" s="57"/>
      <c r="D587" s="57"/>
      <c r="E587" s="58" t="s">
        <v>0</v>
      </c>
      <c r="F587" s="100" t="s">
        <v>409</v>
      </c>
      <c r="G587" s="101"/>
      <c r="H587" s="101"/>
      <c r="I587" s="101"/>
      <c r="J587" s="57"/>
      <c r="K587" s="59">
        <v>3.72</v>
      </c>
      <c r="L587" s="60"/>
      <c r="N587" s="61"/>
      <c r="O587" s="57"/>
      <c r="P587" s="57"/>
      <c r="Q587" s="57"/>
      <c r="R587" s="57"/>
      <c r="S587" s="57"/>
      <c r="T587" s="57"/>
      <c r="U587" s="62"/>
      <c r="AN587" s="63" t="s">
        <v>95</v>
      </c>
      <c r="AO587" s="63" t="s">
        <v>25</v>
      </c>
      <c r="AP587" s="4" t="s">
        <v>25</v>
      </c>
      <c r="AQ587" s="4" t="s">
        <v>13</v>
      </c>
      <c r="AR587" s="4" t="s">
        <v>19</v>
      </c>
      <c r="AS587" s="63" t="s">
        <v>87</v>
      </c>
    </row>
    <row r="588" spans="2:59" s="4" customFormat="1" ht="22.5" customHeight="1" x14ac:dyDescent="0.3">
      <c r="B588" s="56"/>
      <c r="C588" s="57"/>
      <c r="D588" s="57"/>
      <c r="E588" s="58" t="s">
        <v>0</v>
      </c>
      <c r="F588" s="100" t="s">
        <v>410</v>
      </c>
      <c r="G588" s="101"/>
      <c r="H588" s="101"/>
      <c r="I588" s="101"/>
      <c r="J588" s="57"/>
      <c r="K588" s="59">
        <v>20.033000000000001</v>
      </c>
      <c r="L588" s="60"/>
      <c r="N588" s="61"/>
      <c r="O588" s="57"/>
      <c r="P588" s="57"/>
      <c r="Q588" s="57"/>
      <c r="R588" s="57"/>
      <c r="S588" s="57"/>
      <c r="T588" s="57"/>
      <c r="U588" s="62"/>
      <c r="AN588" s="63" t="s">
        <v>95</v>
      </c>
      <c r="AO588" s="63" t="s">
        <v>25</v>
      </c>
      <c r="AP588" s="4" t="s">
        <v>25</v>
      </c>
      <c r="AQ588" s="4" t="s">
        <v>13</v>
      </c>
      <c r="AR588" s="4" t="s">
        <v>19</v>
      </c>
      <c r="AS588" s="63" t="s">
        <v>87</v>
      </c>
    </row>
    <row r="589" spans="2:59" s="4" customFormat="1" ht="22.5" customHeight="1" x14ac:dyDescent="0.3">
      <c r="B589" s="56"/>
      <c r="C589" s="57"/>
      <c r="D589" s="57"/>
      <c r="E589" s="58" t="s">
        <v>0</v>
      </c>
      <c r="F589" s="100" t="s">
        <v>411</v>
      </c>
      <c r="G589" s="101"/>
      <c r="H589" s="101"/>
      <c r="I589" s="101"/>
      <c r="J589" s="57"/>
      <c r="K589" s="59">
        <v>17.567</v>
      </c>
      <c r="L589" s="60"/>
      <c r="N589" s="61"/>
      <c r="O589" s="57"/>
      <c r="P589" s="57"/>
      <c r="Q589" s="57"/>
      <c r="R589" s="57"/>
      <c r="S589" s="57"/>
      <c r="T589" s="57"/>
      <c r="U589" s="62"/>
      <c r="AN589" s="63" t="s">
        <v>95</v>
      </c>
      <c r="AO589" s="63" t="s">
        <v>25</v>
      </c>
      <c r="AP589" s="4" t="s">
        <v>25</v>
      </c>
      <c r="AQ589" s="4" t="s">
        <v>13</v>
      </c>
      <c r="AR589" s="4" t="s">
        <v>19</v>
      </c>
      <c r="AS589" s="63" t="s">
        <v>87</v>
      </c>
    </row>
    <row r="590" spans="2:59" s="4" customFormat="1" ht="22.5" customHeight="1" x14ac:dyDescent="0.3">
      <c r="B590" s="56"/>
      <c r="C590" s="57"/>
      <c r="D590" s="57"/>
      <c r="E590" s="58" t="s">
        <v>0</v>
      </c>
      <c r="F590" s="100" t="s">
        <v>412</v>
      </c>
      <c r="G590" s="101"/>
      <c r="H590" s="101"/>
      <c r="I590" s="101"/>
      <c r="J590" s="57"/>
      <c r="K590" s="59">
        <v>19.899999999999999</v>
      </c>
      <c r="L590" s="60"/>
      <c r="N590" s="61"/>
      <c r="O590" s="57"/>
      <c r="P590" s="57"/>
      <c r="Q590" s="57"/>
      <c r="R590" s="57"/>
      <c r="S590" s="57"/>
      <c r="T590" s="57"/>
      <c r="U590" s="62"/>
      <c r="AN590" s="63" t="s">
        <v>95</v>
      </c>
      <c r="AO590" s="63" t="s">
        <v>25</v>
      </c>
      <c r="AP590" s="4" t="s">
        <v>25</v>
      </c>
      <c r="AQ590" s="4" t="s">
        <v>13</v>
      </c>
      <c r="AR590" s="4" t="s">
        <v>19</v>
      </c>
      <c r="AS590" s="63" t="s">
        <v>87</v>
      </c>
    </row>
    <row r="591" spans="2:59" s="4" customFormat="1" ht="22.5" customHeight="1" x14ac:dyDescent="0.3">
      <c r="B591" s="56"/>
      <c r="C591" s="57"/>
      <c r="D591" s="57"/>
      <c r="E591" s="58" t="s">
        <v>0</v>
      </c>
      <c r="F591" s="100" t="s">
        <v>413</v>
      </c>
      <c r="G591" s="101"/>
      <c r="H591" s="101"/>
      <c r="I591" s="101"/>
      <c r="J591" s="57"/>
      <c r="K591" s="59">
        <v>3</v>
      </c>
      <c r="L591" s="60"/>
      <c r="N591" s="61"/>
      <c r="O591" s="57"/>
      <c r="P591" s="57"/>
      <c r="Q591" s="57"/>
      <c r="R591" s="57"/>
      <c r="S591" s="57"/>
      <c r="T591" s="57"/>
      <c r="U591" s="62"/>
      <c r="AN591" s="63" t="s">
        <v>95</v>
      </c>
      <c r="AO591" s="63" t="s">
        <v>25</v>
      </c>
      <c r="AP591" s="4" t="s">
        <v>25</v>
      </c>
      <c r="AQ591" s="4" t="s">
        <v>13</v>
      </c>
      <c r="AR591" s="4" t="s">
        <v>19</v>
      </c>
      <c r="AS591" s="63" t="s">
        <v>87</v>
      </c>
    </row>
    <row r="592" spans="2:59" s="4" customFormat="1" ht="22.5" customHeight="1" x14ac:dyDescent="0.3">
      <c r="B592" s="56"/>
      <c r="C592" s="57"/>
      <c r="D592" s="57"/>
      <c r="E592" s="58" t="s">
        <v>0</v>
      </c>
      <c r="F592" s="100" t="s">
        <v>414</v>
      </c>
      <c r="G592" s="101"/>
      <c r="H592" s="101"/>
      <c r="I592" s="101"/>
      <c r="J592" s="57"/>
      <c r="K592" s="59">
        <v>3.52</v>
      </c>
      <c r="L592" s="60"/>
      <c r="N592" s="61"/>
      <c r="O592" s="57"/>
      <c r="P592" s="57"/>
      <c r="Q592" s="57"/>
      <c r="R592" s="57"/>
      <c r="S592" s="57"/>
      <c r="T592" s="57"/>
      <c r="U592" s="62"/>
      <c r="AN592" s="63" t="s">
        <v>95</v>
      </c>
      <c r="AO592" s="63" t="s">
        <v>25</v>
      </c>
      <c r="AP592" s="4" t="s">
        <v>25</v>
      </c>
      <c r="AQ592" s="4" t="s">
        <v>13</v>
      </c>
      <c r="AR592" s="4" t="s">
        <v>19</v>
      </c>
      <c r="AS592" s="63" t="s">
        <v>87</v>
      </c>
    </row>
    <row r="593" spans="2:59" s="4" customFormat="1" ht="22.5" customHeight="1" x14ac:dyDescent="0.3">
      <c r="B593" s="56"/>
      <c r="C593" s="57"/>
      <c r="D593" s="57"/>
      <c r="E593" s="58" t="s">
        <v>0</v>
      </c>
      <c r="F593" s="100" t="s">
        <v>0</v>
      </c>
      <c r="G593" s="101"/>
      <c r="H593" s="101"/>
      <c r="I593" s="101"/>
      <c r="J593" s="57"/>
      <c r="K593" s="59">
        <v>0</v>
      </c>
      <c r="L593" s="60"/>
      <c r="N593" s="61"/>
      <c r="O593" s="57"/>
      <c r="P593" s="57"/>
      <c r="Q593" s="57"/>
      <c r="R593" s="57"/>
      <c r="S593" s="57"/>
      <c r="T593" s="57"/>
      <c r="U593" s="62"/>
      <c r="AN593" s="63" t="s">
        <v>95</v>
      </c>
      <c r="AO593" s="63" t="s">
        <v>25</v>
      </c>
      <c r="AP593" s="4" t="s">
        <v>25</v>
      </c>
      <c r="AQ593" s="4" t="s">
        <v>13</v>
      </c>
      <c r="AR593" s="4" t="s">
        <v>19</v>
      </c>
      <c r="AS593" s="63" t="s">
        <v>87</v>
      </c>
    </row>
    <row r="594" spans="2:59" s="4" customFormat="1" ht="22.5" customHeight="1" x14ac:dyDescent="0.3">
      <c r="B594" s="56"/>
      <c r="C594" s="57"/>
      <c r="D594" s="57"/>
      <c r="E594" s="58" t="s">
        <v>0</v>
      </c>
      <c r="F594" s="100" t="s">
        <v>0</v>
      </c>
      <c r="G594" s="101"/>
      <c r="H594" s="101"/>
      <c r="I594" s="101"/>
      <c r="J594" s="57"/>
      <c r="K594" s="59">
        <v>0</v>
      </c>
      <c r="L594" s="60"/>
      <c r="N594" s="61"/>
      <c r="O594" s="57"/>
      <c r="P594" s="57"/>
      <c r="Q594" s="57"/>
      <c r="R594" s="57"/>
      <c r="S594" s="57"/>
      <c r="T594" s="57"/>
      <c r="U594" s="62"/>
      <c r="AN594" s="63" t="s">
        <v>95</v>
      </c>
      <c r="AO594" s="63" t="s">
        <v>25</v>
      </c>
      <c r="AP594" s="4" t="s">
        <v>25</v>
      </c>
      <c r="AQ594" s="4" t="s">
        <v>13</v>
      </c>
      <c r="AR594" s="4" t="s">
        <v>19</v>
      </c>
      <c r="AS594" s="63" t="s">
        <v>87</v>
      </c>
    </row>
    <row r="595" spans="2:59" s="6" customFormat="1" ht="22.5" customHeight="1" x14ac:dyDescent="0.3">
      <c r="B595" s="72"/>
      <c r="C595" s="73"/>
      <c r="D595" s="73"/>
      <c r="E595" s="74" t="s">
        <v>0</v>
      </c>
      <c r="F595" s="104" t="s">
        <v>123</v>
      </c>
      <c r="G595" s="105"/>
      <c r="H595" s="105"/>
      <c r="I595" s="105"/>
      <c r="J595" s="73"/>
      <c r="K595" s="75" t="s">
        <v>0</v>
      </c>
      <c r="L595" s="76"/>
      <c r="N595" s="77"/>
      <c r="O595" s="73"/>
      <c r="P595" s="73"/>
      <c r="Q595" s="73"/>
      <c r="R595" s="73"/>
      <c r="S595" s="73"/>
      <c r="T595" s="73"/>
      <c r="U595" s="78"/>
      <c r="AN595" s="79" t="s">
        <v>95</v>
      </c>
      <c r="AO595" s="79" t="s">
        <v>25</v>
      </c>
      <c r="AP595" s="6" t="s">
        <v>5</v>
      </c>
      <c r="AQ595" s="6" t="s">
        <v>13</v>
      </c>
      <c r="AR595" s="6" t="s">
        <v>19</v>
      </c>
      <c r="AS595" s="79" t="s">
        <v>87</v>
      </c>
    </row>
    <row r="596" spans="2:59" s="4" customFormat="1" ht="22.5" customHeight="1" x14ac:dyDescent="0.3">
      <c r="B596" s="56"/>
      <c r="C596" s="57"/>
      <c r="D596" s="57"/>
      <c r="E596" s="58" t="s">
        <v>0</v>
      </c>
      <c r="F596" s="100" t="s">
        <v>415</v>
      </c>
      <c r="G596" s="101"/>
      <c r="H596" s="101"/>
      <c r="I596" s="101"/>
      <c r="J596" s="57"/>
      <c r="K596" s="59">
        <v>15.75</v>
      </c>
      <c r="L596" s="60"/>
      <c r="N596" s="61"/>
      <c r="O596" s="57"/>
      <c r="P596" s="57"/>
      <c r="Q596" s="57"/>
      <c r="R596" s="57"/>
      <c r="S596" s="57"/>
      <c r="T596" s="57"/>
      <c r="U596" s="62"/>
      <c r="AN596" s="63" t="s">
        <v>95</v>
      </c>
      <c r="AO596" s="63" t="s">
        <v>25</v>
      </c>
      <c r="AP596" s="4" t="s">
        <v>25</v>
      </c>
      <c r="AQ596" s="4" t="s">
        <v>13</v>
      </c>
      <c r="AR596" s="4" t="s">
        <v>19</v>
      </c>
      <c r="AS596" s="63" t="s">
        <v>87</v>
      </c>
    </row>
    <row r="597" spans="2:59" s="4" customFormat="1" ht="22.5" customHeight="1" x14ac:dyDescent="0.3">
      <c r="B597" s="56"/>
      <c r="C597" s="57"/>
      <c r="D597" s="57"/>
      <c r="E597" s="58" t="s">
        <v>0</v>
      </c>
      <c r="F597" s="100" t="s">
        <v>416</v>
      </c>
      <c r="G597" s="101"/>
      <c r="H597" s="101"/>
      <c r="I597" s="101"/>
      <c r="J597" s="57"/>
      <c r="K597" s="59">
        <v>5.94</v>
      </c>
      <c r="L597" s="60"/>
      <c r="N597" s="61"/>
      <c r="O597" s="57"/>
      <c r="P597" s="57"/>
      <c r="Q597" s="57"/>
      <c r="R597" s="57"/>
      <c r="S597" s="57"/>
      <c r="T597" s="57"/>
      <c r="U597" s="62"/>
      <c r="AN597" s="63" t="s">
        <v>95</v>
      </c>
      <c r="AO597" s="63" t="s">
        <v>25</v>
      </c>
      <c r="AP597" s="4" t="s">
        <v>25</v>
      </c>
      <c r="AQ597" s="4" t="s">
        <v>13</v>
      </c>
      <c r="AR597" s="4" t="s">
        <v>19</v>
      </c>
      <c r="AS597" s="63" t="s">
        <v>87</v>
      </c>
    </row>
    <row r="598" spans="2:59" s="4" customFormat="1" ht="22.5" customHeight="1" x14ac:dyDescent="0.3">
      <c r="B598" s="56"/>
      <c r="C598" s="57"/>
      <c r="D598" s="57"/>
      <c r="E598" s="58" t="s">
        <v>0</v>
      </c>
      <c r="F598" s="100" t="s">
        <v>0</v>
      </c>
      <c r="G598" s="101"/>
      <c r="H598" s="101"/>
      <c r="I598" s="101"/>
      <c r="J598" s="57"/>
      <c r="K598" s="59">
        <v>0</v>
      </c>
      <c r="L598" s="60"/>
      <c r="N598" s="61"/>
      <c r="O598" s="57"/>
      <c r="P598" s="57"/>
      <c r="Q598" s="57"/>
      <c r="R598" s="57"/>
      <c r="S598" s="57"/>
      <c r="T598" s="57"/>
      <c r="U598" s="62"/>
      <c r="AN598" s="63" t="s">
        <v>95</v>
      </c>
      <c r="AO598" s="63" t="s">
        <v>25</v>
      </c>
      <c r="AP598" s="4" t="s">
        <v>25</v>
      </c>
      <c r="AQ598" s="4" t="s">
        <v>13</v>
      </c>
      <c r="AR598" s="4" t="s">
        <v>19</v>
      </c>
      <c r="AS598" s="63" t="s">
        <v>87</v>
      </c>
    </row>
    <row r="599" spans="2:59" s="6" customFormat="1" ht="22.5" customHeight="1" x14ac:dyDescent="0.3">
      <c r="B599" s="72"/>
      <c r="C599" s="73"/>
      <c r="D599" s="73"/>
      <c r="E599" s="74" t="s">
        <v>0</v>
      </c>
      <c r="F599" s="104" t="s">
        <v>125</v>
      </c>
      <c r="G599" s="105"/>
      <c r="H599" s="105"/>
      <c r="I599" s="105"/>
      <c r="J599" s="73"/>
      <c r="K599" s="75" t="s">
        <v>0</v>
      </c>
      <c r="L599" s="76"/>
      <c r="N599" s="77"/>
      <c r="O599" s="73"/>
      <c r="P599" s="73"/>
      <c r="Q599" s="73"/>
      <c r="R599" s="73"/>
      <c r="S599" s="73"/>
      <c r="T599" s="73"/>
      <c r="U599" s="78"/>
      <c r="AN599" s="79" t="s">
        <v>95</v>
      </c>
      <c r="AO599" s="79" t="s">
        <v>25</v>
      </c>
      <c r="AP599" s="6" t="s">
        <v>5</v>
      </c>
      <c r="AQ599" s="6" t="s">
        <v>13</v>
      </c>
      <c r="AR599" s="6" t="s">
        <v>19</v>
      </c>
      <c r="AS599" s="79" t="s">
        <v>87</v>
      </c>
    </row>
    <row r="600" spans="2:59" s="4" customFormat="1" ht="22.5" customHeight="1" x14ac:dyDescent="0.3">
      <c r="B600" s="56"/>
      <c r="C600" s="57"/>
      <c r="D600" s="57"/>
      <c r="E600" s="58" t="s">
        <v>0</v>
      </c>
      <c r="F600" s="100" t="s">
        <v>417</v>
      </c>
      <c r="G600" s="101"/>
      <c r="H600" s="101"/>
      <c r="I600" s="101"/>
      <c r="J600" s="57"/>
      <c r="K600" s="59">
        <v>4.32</v>
      </c>
      <c r="L600" s="60"/>
      <c r="N600" s="61"/>
      <c r="O600" s="57"/>
      <c r="P600" s="57"/>
      <c r="Q600" s="57"/>
      <c r="R600" s="57"/>
      <c r="S600" s="57"/>
      <c r="T600" s="57"/>
      <c r="U600" s="62"/>
      <c r="AN600" s="63" t="s">
        <v>95</v>
      </c>
      <c r="AO600" s="63" t="s">
        <v>25</v>
      </c>
      <c r="AP600" s="4" t="s">
        <v>25</v>
      </c>
      <c r="AQ600" s="4" t="s">
        <v>13</v>
      </c>
      <c r="AR600" s="4" t="s">
        <v>19</v>
      </c>
      <c r="AS600" s="63" t="s">
        <v>87</v>
      </c>
    </row>
    <row r="601" spans="2:59" s="4" customFormat="1" ht="22.5" customHeight="1" x14ac:dyDescent="0.3">
      <c r="B601" s="56"/>
      <c r="C601" s="57"/>
      <c r="D601" s="57"/>
      <c r="E601" s="58" t="s">
        <v>0</v>
      </c>
      <c r="F601" s="100" t="s">
        <v>418</v>
      </c>
      <c r="G601" s="101"/>
      <c r="H601" s="101"/>
      <c r="I601" s="101"/>
      <c r="J601" s="57"/>
      <c r="K601" s="59">
        <v>6.3</v>
      </c>
      <c r="L601" s="60"/>
      <c r="N601" s="61"/>
      <c r="O601" s="57"/>
      <c r="P601" s="57"/>
      <c r="Q601" s="57"/>
      <c r="R601" s="57"/>
      <c r="S601" s="57"/>
      <c r="T601" s="57"/>
      <c r="U601" s="62"/>
      <c r="AN601" s="63" t="s">
        <v>95</v>
      </c>
      <c r="AO601" s="63" t="s">
        <v>25</v>
      </c>
      <c r="AP601" s="4" t="s">
        <v>25</v>
      </c>
      <c r="AQ601" s="4" t="s">
        <v>13</v>
      </c>
      <c r="AR601" s="4" t="s">
        <v>19</v>
      </c>
      <c r="AS601" s="63" t="s">
        <v>87</v>
      </c>
    </row>
    <row r="602" spans="2:59" s="4" customFormat="1" ht="22.5" customHeight="1" x14ac:dyDescent="0.3">
      <c r="B602" s="56"/>
      <c r="C602" s="57"/>
      <c r="D602" s="57"/>
      <c r="E602" s="58" t="s">
        <v>0</v>
      </c>
      <c r="F602" s="100" t="s">
        <v>419</v>
      </c>
      <c r="G602" s="101"/>
      <c r="H602" s="101"/>
      <c r="I602" s="101"/>
      <c r="J602" s="57"/>
      <c r="K602" s="59">
        <v>1.98</v>
      </c>
      <c r="L602" s="60"/>
      <c r="N602" s="61"/>
      <c r="O602" s="57"/>
      <c r="P602" s="57"/>
      <c r="Q602" s="57"/>
      <c r="R602" s="57"/>
      <c r="S602" s="57"/>
      <c r="T602" s="57"/>
      <c r="U602" s="62"/>
      <c r="AN602" s="63" t="s">
        <v>95</v>
      </c>
      <c r="AO602" s="63" t="s">
        <v>25</v>
      </c>
      <c r="AP602" s="4" t="s">
        <v>25</v>
      </c>
      <c r="AQ602" s="4" t="s">
        <v>13</v>
      </c>
      <c r="AR602" s="4" t="s">
        <v>19</v>
      </c>
      <c r="AS602" s="63" t="s">
        <v>87</v>
      </c>
    </row>
    <row r="603" spans="2:59" s="4" customFormat="1" ht="22.5" customHeight="1" x14ac:dyDescent="0.3">
      <c r="B603" s="56"/>
      <c r="C603" s="57"/>
      <c r="D603" s="57"/>
      <c r="E603" s="58" t="s">
        <v>0</v>
      </c>
      <c r="F603" s="100" t="s">
        <v>0</v>
      </c>
      <c r="G603" s="101"/>
      <c r="H603" s="101"/>
      <c r="I603" s="101"/>
      <c r="J603" s="57"/>
      <c r="K603" s="59">
        <v>0</v>
      </c>
      <c r="L603" s="60"/>
      <c r="N603" s="61"/>
      <c r="O603" s="57"/>
      <c r="P603" s="57"/>
      <c r="Q603" s="57"/>
      <c r="R603" s="57"/>
      <c r="S603" s="57"/>
      <c r="T603" s="57"/>
      <c r="U603" s="62"/>
      <c r="AN603" s="63" t="s">
        <v>95</v>
      </c>
      <c r="AO603" s="63" t="s">
        <v>25</v>
      </c>
      <c r="AP603" s="4" t="s">
        <v>25</v>
      </c>
      <c r="AQ603" s="4" t="s">
        <v>13</v>
      </c>
      <c r="AR603" s="4" t="s">
        <v>19</v>
      </c>
      <c r="AS603" s="63" t="s">
        <v>87</v>
      </c>
    </row>
    <row r="604" spans="2:59" s="6" customFormat="1" ht="22.5" customHeight="1" x14ac:dyDescent="0.3">
      <c r="B604" s="72"/>
      <c r="C604" s="73"/>
      <c r="D604" s="73"/>
      <c r="E604" s="74" t="s">
        <v>0</v>
      </c>
      <c r="F604" s="104" t="s">
        <v>128</v>
      </c>
      <c r="G604" s="105"/>
      <c r="H604" s="105"/>
      <c r="I604" s="105"/>
      <c r="J604" s="73"/>
      <c r="K604" s="75" t="s">
        <v>0</v>
      </c>
      <c r="L604" s="76"/>
      <c r="N604" s="77"/>
      <c r="O604" s="73"/>
      <c r="P604" s="73"/>
      <c r="Q604" s="73"/>
      <c r="R604" s="73"/>
      <c r="S604" s="73"/>
      <c r="T604" s="73"/>
      <c r="U604" s="78"/>
      <c r="AN604" s="79" t="s">
        <v>95</v>
      </c>
      <c r="AO604" s="79" t="s">
        <v>25</v>
      </c>
      <c r="AP604" s="6" t="s">
        <v>5</v>
      </c>
      <c r="AQ604" s="6" t="s">
        <v>13</v>
      </c>
      <c r="AR604" s="6" t="s">
        <v>19</v>
      </c>
      <c r="AS604" s="79" t="s">
        <v>87</v>
      </c>
    </row>
    <row r="605" spans="2:59" s="4" customFormat="1" ht="31.5" customHeight="1" x14ac:dyDescent="0.3">
      <c r="B605" s="56"/>
      <c r="C605" s="57"/>
      <c r="D605" s="57"/>
      <c r="E605" s="58" t="s">
        <v>0</v>
      </c>
      <c r="F605" s="100" t="s">
        <v>420</v>
      </c>
      <c r="G605" s="101"/>
      <c r="H605" s="101"/>
      <c r="I605" s="101"/>
      <c r="J605" s="57"/>
      <c r="K605" s="59">
        <v>173.49</v>
      </c>
      <c r="L605" s="60"/>
      <c r="N605" s="61"/>
      <c r="O605" s="57"/>
      <c r="P605" s="57"/>
      <c r="Q605" s="57"/>
      <c r="R605" s="57"/>
      <c r="S605" s="57"/>
      <c r="T605" s="57"/>
      <c r="U605" s="62"/>
      <c r="AN605" s="63" t="s">
        <v>95</v>
      </c>
      <c r="AO605" s="63" t="s">
        <v>25</v>
      </c>
      <c r="AP605" s="4" t="s">
        <v>25</v>
      </c>
      <c r="AQ605" s="4" t="s">
        <v>13</v>
      </c>
      <c r="AR605" s="4" t="s">
        <v>19</v>
      </c>
      <c r="AS605" s="63" t="s">
        <v>87</v>
      </c>
    </row>
    <row r="606" spans="2:59" s="4" customFormat="1" ht="22.5" customHeight="1" x14ac:dyDescent="0.3">
      <c r="B606" s="56"/>
      <c r="C606" s="57"/>
      <c r="D606" s="57"/>
      <c r="E606" s="58" t="s">
        <v>0</v>
      </c>
      <c r="F606" s="100" t="s">
        <v>0</v>
      </c>
      <c r="G606" s="101"/>
      <c r="H606" s="101"/>
      <c r="I606" s="101"/>
      <c r="J606" s="57"/>
      <c r="K606" s="59">
        <v>0</v>
      </c>
      <c r="L606" s="60"/>
      <c r="N606" s="61"/>
      <c r="O606" s="57"/>
      <c r="P606" s="57"/>
      <c r="Q606" s="57"/>
      <c r="R606" s="57"/>
      <c r="S606" s="57"/>
      <c r="T606" s="57"/>
      <c r="U606" s="62"/>
      <c r="AN606" s="63" t="s">
        <v>95</v>
      </c>
      <c r="AO606" s="63" t="s">
        <v>25</v>
      </c>
      <c r="AP606" s="4" t="s">
        <v>25</v>
      </c>
      <c r="AQ606" s="4" t="s">
        <v>13</v>
      </c>
      <c r="AR606" s="4" t="s">
        <v>19</v>
      </c>
      <c r="AS606" s="63" t="s">
        <v>87</v>
      </c>
    </row>
    <row r="607" spans="2:59" s="5" customFormat="1" ht="22.5" customHeight="1" x14ac:dyDescent="0.3">
      <c r="B607" s="64"/>
      <c r="C607" s="65"/>
      <c r="D607" s="65"/>
      <c r="E607" s="66" t="s">
        <v>0</v>
      </c>
      <c r="F607" s="102" t="s">
        <v>96</v>
      </c>
      <c r="G607" s="103"/>
      <c r="H607" s="103"/>
      <c r="I607" s="103"/>
      <c r="J607" s="65"/>
      <c r="K607" s="67">
        <v>355.44</v>
      </c>
      <c r="L607" s="68"/>
      <c r="N607" s="69"/>
      <c r="O607" s="65"/>
      <c r="P607" s="65"/>
      <c r="Q607" s="65"/>
      <c r="R607" s="65"/>
      <c r="S607" s="65"/>
      <c r="T607" s="65"/>
      <c r="U607" s="70"/>
      <c r="AN607" s="71" t="s">
        <v>95</v>
      </c>
      <c r="AO607" s="71" t="s">
        <v>25</v>
      </c>
      <c r="AP607" s="5" t="s">
        <v>92</v>
      </c>
      <c r="AQ607" s="5" t="s">
        <v>13</v>
      </c>
      <c r="AR607" s="5" t="s">
        <v>5</v>
      </c>
      <c r="AS607" s="71" t="s">
        <v>87</v>
      </c>
    </row>
    <row r="608" spans="2:59" s="1" customFormat="1" ht="44.25" customHeight="1" x14ac:dyDescent="0.3">
      <c r="B608" s="46"/>
      <c r="C608" s="47" t="s">
        <v>382</v>
      </c>
      <c r="D608" s="47" t="s">
        <v>88</v>
      </c>
      <c r="E608" s="48" t="s">
        <v>422</v>
      </c>
      <c r="F608" s="97" t="s">
        <v>423</v>
      </c>
      <c r="G608" s="97"/>
      <c r="H608" s="97"/>
      <c r="I608" s="97"/>
      <c r="J608" s="49" t="s">
        <v>91</v>
      </c>
      <c r="K608" s="50">
        <v>1605.143</v>
      </c>
      <c r="L608" s="51"/>
      <c r="N608" s="52" t="s">
        <v>0</v>
      </c>
      <c r="O608" s="14" t="s">
        <v>16</v>
      </c>
      <c r="P608" s="53">
        <v>0.14000000000000001</v>
      </c>
      <c r="Q608" s="53">
        <f>P608*K608</f>
        <v>224.72002000000003</v>
      </c>
      <c r="R608" s="53">
        <v>0</v>
      </c>
      <c r="S608" s="53">
        <f>R608*K608</f>
        <v>0</v>
      </c>
      <c r="T608" s="53">
        <v>0</v>
      </c>
      <c r="U608" s="54">
        <f>T608*K608</f>
        <v>0</v>
      </c>
      <c r="AL608" s="8" t="s">
        <v>92</v>
      </c>
      <c r="AN608" s="8" t="s">
        <v>88</v>
      </c>
      <c r="AO608" s="8" t="s">
        <v>25</v>
      </c>
      <c r="AS608" s="8" t="s">
        <v>87</v>
      </c>
      <c r="AY608" s="55" t="e">
        <f>IF(O608="základní",#REF!,0)</f>
        <v>#REF!</v>
      </c>
      <c r="AZ608" s="55">
        <f>IF(O608="snížená",#REF!,0)</f>
        <v>0</v>
      </c>
      <c r="BA608" s="55">
        <f>IF(O608="zákl. přenesená",#REF!,0)</f>
        <v>0</v>
      </c>
      <c r="BB608" s="55">
        <f>IF(O608="sníž. přenesená",#REF!,0)</f>
        <v>0</v>
      </c>
      <c r="BC608" s="55">
        <f>IF(O608="nulová",#REF!,0)</f>
        <v>0</v>
      </c>
      <c r="BD608" s="8" t="s">
        <v>5</v>
      </c>
      <c r="BE608" s="55" t="e">
        <f>ROUND(#REF!*K608,2)</f>
        <v>#REF!</v>
      </c>
      <c r="BF608" s="8" t="s">
        <v>92</v>
      </c>
      <c r="BG608" s="8" t="s">
        <v>424</v>
      </c>
    </row>
    <row r="609" spans="2:45" s="4" customFormat="1" ht="22.5" customHeight="1" x14ac:dyDescent="0.3">
      <c r="B609" s="56"/>
      <c r="C609" s="57"/>
      <c r="D609" s="57"/>
      <c r="E609" s="58" t="s">
        <v>0</v>
      </c>
      <c r="F609" s="98" t="s">
        <v>32</v>
      </c>
      <c r="G609" s="99"/>
      <c r="H609" s="99"/>
      <c r="I609" s="99"/>
      <c r="J609" s="57"/>
      <c r="K609" s="59">
        <v>1290.1400000000001</v>
      </c>
      <c r="L609" s="60"/>
      <c r="N609" s="61"/>
      <c r="O609" s="57"/>
      <c r="P609" s="57"/>
      <c r="Q609" s="57"/>
      <c r="R609" s="57"/>
      <c r="S609" s="57"/>
      <c r="T609" s="57"/>
      <c r="U609" s="62"/>
      <c r="AN609" s="63" t="s">
        <v>95</v>
      </c>
      <c r="AO609" s="63" t="s">
        <v>25</v>
      </c>
      <c r="AP609" s="4" t="s">
        <v>25</v>
      </c>
      <c r="AQ609" s="4" t="s">
        <v>13</v>
      </c>
      <c r="AR609" s="4" t="s">
        <v>19</v>
      </c>
      <c r="AS609" s="63" t="s">
        <v>87</v>
      </c>
    </row>
    <row r="610" spans="2:45" s="4" customFormat="1" ht="22.5" customHeight="1" x14ac:dyDescent="0.3">
      <c r="B610" s="56"/>
      <c r="C610" s="57"/>
      <c r="D610" s="57"/>
      <c r="E610" s="58" t="s">
        <v>0</v>
      </c>
      <c r="F610" s="100" t="s">
        <v>0</v>
      </c>
      <c r="G610" s="101"/>
      <c r="H610" s="101"/>
      <c r="I610" s="101"/>
      <c r="J610" s="57"/>
      <c r="K610" s="59">
        <v>0</v>
      </c>
      <c r="L610" s="60"/>
      <c r="N610" s="61"/>
      <c r="O610" s="57"/>
      <c r="P610" s="57"/>
      <c r="Q610" s="57"/>
      <c r="R610" s="57"/>
      <c r="S610" s="57"/>
      <c r="T610" s="57"/>
      <c r="U610" s="62"/>
      <c r="AN610" s="63" t="s">
        <v>95</v>
      </c>
      <c r="AO610" s="63" t="s">
        <v>25</v>
      </c>
      <c r="AP610" s="4" t="s">
        <v>25</v>
      </c>
      <c r="AQ610" s="4" t="s">
        <v>13</v>
      </c>
      <c r="AR610" s="4" t="s">
        <v>19</v>
      </c>
      <c r="AS610" s="63" t="s">
        <v>87</v>
      </c>
    </row>
    <row r="611" spans="2:45" s="4" customFormat="1" ht="22.5" customHeight="1" x14ac:dyDescent="0.3">
      <c r="B611" s="56"/>
      <c r="C611" s="57"/>
      <c r="D611" s="57"/>
      <c r="E611" s="58" t="s">
        <v>0</v>
      </c>
      <c r="F611" s="100" t="s">
        <v>31</v>
      </c>
      <c r="G611" s="101"/>
      <c r="H611" s="101"/>
      <c r="I611" s="101"/>
      <c r="J611" s="57"/>
      <c r="K611" s="59">
        <v>54.401000000000003</v>
      </c>
      <c r="L611" s="60"/>
      <c r="N611" s="61"/>
      <c r="O611" s="57"/>
      <c r="P611" s="57"/>
      <c r="Q611" s="57"/>
      <c r="R611" s="57"/>
      <c r="S611" s="57"/>
      <c r="T611" s="57"/>
      <c r="U611" s="62"/>
      <c r="AN611" s="63" t="s">
        <v>95</v>
      </c>
      <c r="AO611" s="63" t="s">
        <v>25</v>
      </c>
      <c r="AP611" s="4" t="s">
        <v>25</v>
      </c>
      <c r="AQ611" s="4" t="s">
        <v>13</v>
      </c>
      <c r="AR611" s="4" t="s">
        <v>19</v>
      </c>
      <c r="AS611" s="63" t="s">
        <v>87</v>
      </c>
    </row>
    <row r="612" spans="2:45" s="4" customFormat="1" ht="22.5" customHeight="1" x14ac:dyDescent="0.3">
      <c r="B612" s="56"/>
      <c r="C612" s="57"/>
      <c r="D612" s="57"/>
      <c r="E612" s="58" t="s">
        <v>0</v>
      </c>
      <c r="F612" s="100" t="s">
        <v>0</v>
      </c>
      <c r="G612" s="101"/>
      <c r="H612" s="101"/>
      <c r="I612" s="101"/>
      <c r="J612" s="57"/>
      <c r="K612" s="59">
        <v>0</v>
      </c>
      <c r="L612" s="60"/>
      <c r="N612" s="61"/>
      <c r="O612" s="57"/>
      <c r="P612" s="57"/>
      <c r="Q612" s="57"/>
      <c r="R612" s="57"/>
      <c r="S612" s="57"/>
      <c r="T612" s="57"/>
      <c r="U612" s="62"/>
      <c r="AN612" s="63" t="s">
        <v>95</v>
      </c>
      <c r="AO612" s="63" t="s">
        <v>25</v>
      </c>
      <c r="AP612" s="4" t="s">
        <v>25</v>
      </c>
      <c r="AQ612" s="4" t="s">
        <v>13</v>
      </c>
      <c r="AR612" s="4" t="s">
        <v>19</v>
      </c>
      <c r="AS612" s="63" t="s">
        <v>87</v>
      </c>
    </row>
    <row r="613" spans="2:45" s="4" customFormat="1" ht="22.5" customHeight="1" x14ac:dyDescent="0.3">
      <c r="B613" s="56"/>
      <c r="C613" s="57"/>
      <c r="D613" s="57"/>
      <c r="E613" s="58" t="s">
        <v>0</v>
      </c>
      <c r="F613" s="100" t="s">
        <v>55</v>
      </c>
      <c r="G613" s="101"/>
      <c r="H613" s="101"/>
      <c r="I613" s="101"/>
      <c r="J613" s="57"/>
      <c r="K613" s="59">
        <v>60.866</v>
      </c>
      <c r="L613" s="60"/>
      <c r="N613" s="61"/>
      <c r="O613" s="57"/>
      <c r="P613" s="57"/>
      <c r="Q613" s="57"/>
      <c r="R613" s="57"/>
      <c r="S613" s="57"/>
      <c r="T613" s="57"/>
      <c r="U613" s="62"/>
      <c r="AN613" s="63" t="s">
        <v>95</v>
      </c>
      <c r="AO613" s="63" t="s">
        <v>25</v>
      </c>
      <c r="AP613" s="4" t="s">
        <v>25</v>
      </c>
      <c r="AQ613" s="4" t="s">
        <v>13</v>
      </c>
      <c r="AR613" s="4" t="s">
        <v>19</v>
      </c>
      <c r="AS613" s="63" t="s">
        <v>87</v>
      </c>
    </row>
    <row r="614" spans="2:45" s="4" customFormat="1" ht="22.5" customHeight="1" x14ac:dyDescent="0.3">
      <c r="B614" s="56"/>
      <c r="C614" s="57"/>
      <c r="D614" s="57"/>
      <c r="E614" s="58" t="s">
        <v>0</v>
      </c>
      <c r="F614" s="100" t="s">
        <v>0</v>
      </c>
      <c r="G614" s="101"/>
      <c r="H614" s="101"/>
      <c r="I614" s="101"/>
      <c r="J614" s="57"/>
      <c r="K614" s="59">
        <v>0</v>
      </c>
      <c r="L614" s="60"/>
      <c r="N614" s="61"/>
      <c r="O614" s="57"/>
      <c r="P614" s="57"/>
      <c r="Q614" s="57"/>
      <c r="R614" s="57"/>
      <c r="S614" s="57"/>
      <c r="T614" s="57"/>
      <c r="U614" s="62"/>
      <c r="AN614" s="63" t="s">
        <v>95</v>
      </c>
      <c r="AO614" s="63" t="s">
        <v>25</v>
      </c>
      <c r="AP614" s="4" t="s">
        <v>25</v>
      </c>
      <c r="AQ614" s="4" t="s">
        <v>13</v>
      </c>
      <c r="AR614" s="4" t="s">
        <v>19</v>
      </c>
      <c r="AS614" s="63" t="s">
        <v>87</v>
      </c>
    </row>
    <row r="615" spans="2:45" s="4" customFormat="1" ht="22.5" customHeight="1" x14ac:dyDescent="0.3">
      <c r="B615" s="56"/>
      <c r="C615" s="57"/>
      <c r="D615" s="57"/>
      <c r="E615" s="58" t="s">
        <v>0</v>
      </c>
      <c r="F615" s="100" t="s">
        <v>50</v>
      </c>
      <c r="G615" s="101"/>
      <c r="H615" s="101"/>
      <c r="I615" s="101"/>
      <c r="J615" s="57"/>
      <c r="K615" s="59">
        <v>59.13</v>
      </c>
      <c r="L615" s="60"/>
      <c r="N615" s="61"/>
      <c r="O615" s="57"/>
      <c r="P615" s="57"/>
      <c r="Q615" s="57"/>
      <c r="R615" s="57"/>
      <c r="S615" s="57"/>
      <c r="T615" s="57"/>
      <c r="U615" s="62"/>
      <c r="AN615" s="63" t="s">
        <v>95</v>
      </c>
      <c r="AO615" s="63" t="s">
        <v>25</v>
      </c>
      <c r="AP615" s="4" t="s">
        <v>25</v>
      </c>
      <c r="AQ615" s="4" t="s">
        <v>13</v>
      </c>
      <c r="AR615" s="4" t="s">
        <v>19</v>
      </c>
      <c r="AS615" s="63" t="s">
        <v>87</v>
      </c>
    </row>
    <row r="616" spans="2:45" s="4" customFormat="1" ht="22.5" customHeight="1" x14ac:dyDescent="0.3">
      <c r="B616" s="56"/>
      <c r="C616" s="57"/>
      <c r="D616" s="57"/>
      <c r="E616" s="58" t="s">
        <v>0</v>
      </c>
      <c r="F616" s="100" t="s">
        <v>0</v>
      </c>
      <c r="G616" s="101"/>
      <c r="H616" s="101"/>
      <c r="I616" s="101"/>
      <c r="J616" s="57"/>
      <c r="K616" s="59">
        <v>0</v>
      </c>
      <c r="L616" s="60"/>
      <c r="N616" s="61"/>
      <c r="O616" s="57"/>
      <c r="P616" s="57"/>
      <c r="Q616" s="57"/>
      <c r="R616" s="57"/>
      <c r="S616" s="57"/>
      <c r="T616" s="57"/>
      <c r="U616" s="62"/>
      <c r="AN616" s="63" t="s">
        <v>95</v>
      </c>
      <c r="AO616" s="63" t="s">
        <v>25</v>
      </c>
      <c r="AP616" s="4" t="s">
        <v>25</v>
      </c>
      <c r="AQ616" s="4" t="s">
        <v>13</v>
      </c>
      <c r="AR616" s="4" t="s">
        <v>19</v>
      </c>
      <c r="AS616" s="63" t="s">
        <v>87</v>
      </c>
    </row>
    <row r="617" spans="2:45" s="6" customFormat="1" ht="22.5" customHeight="1" x14ac:dyDescent="0.3">
      <c r="B617" s="72"/>
      <c r="C617" s="73"/>
      <c r="D617" s="73"/>
      <c r="E617" s="74" t="s">
        <v>0</v>
      </c>
      <c r="F617" s="104" t="s">
        <v>386</v>
      </c>
      <c r="G617" s="105"/>
      <c r="H617" s="105"/>
      <c r="I617" s="105"/>
      <c r="J617" s="73"/>
      <c r="K617" s="75" t="s">
        <v>0</v>
      </c>
      <c r="L617" s="76"/>
      <c r="N617" s="77"/>
      <c r="O617" s="73"/>
      <c r="P617" s="73"/>
      <c r="Q617" s="73"/>
      <c r="R617" s="73"/>
      <c r="S617" s="73"/>
      <c r="T617" s="73"/>
      <c r="U617" s="78"/>
      <c r="AN617" s="79" t="s">
        <v>95</v>
      </c>
      <c r="AO617" s="79" t="s">
        <v>25</v>
      </c>
      <c r="AP617" s="6" t="s">
        <v>5</v>
      </c>
      <c r="AQ617" s="6" t="s">
        <v>13</v>
      </c>
      <c r="AR617" s="6" t="s">
        <v>19</v>
      </c>
      <c r="AS617" s="79" t="s">
        <v>87</v>
      </c>
    </row>
    <row r="618" spans="2:45" s="4" customFormat="1" ht="22.5" customHeight="1" x14ac:dyDescent="0.3">
      <c r="B618" s="56"/>
      <c r="C618" s="57"/>
      <c r="D618" s="57"/>
      <c r="E618" s="58" t="s">
        <v>0</v>
      </c>
      <c r="F618" s="100" t="s">
        <v>43</v>
      </c>
      <c r="G618" s="101"/>
      <c r="H618" s="101"/>
      <c r="I618" s="101"/>
      <c r="J618" s="57"/>
      <c r="K618" s="59">
        <v>58.552</v>
      </c>
      <c r="L618" s="60"/>
      <c r="N618" s="61"/>
      <c r="O618" s="57"/>
      <c r="P618" s="57"/>
      <c r="Q618" s="57"/>
      <c r="R618" s="57"/>
      <c r="S618" s="57"/>
      <c r="T618" s="57"/>
      <c r="U618" s="62"/>
      <c r="AN618" s="63" t="s">
        <v>95</v>
      </c>
      <c r="AO618" s="63" t="s">
        <v>25</v>
      </c>
      <c r="AP618" s="4" t="s">
        <v>25</v>
      </c>
      <c r="AQ618" s="4" t="s">
        <v>13</v>
      </c>
      <c r="AR618" s="4" t="s">
        <v>19</v>
      </c>
      <c r="AS618" s="63" t="s">
        <v>87</v>
      </c>
    </row>
    <row r="619" spans="2:45" s="4" customFormat="1" ht="22.5" customHeight="1" x14ac:dyDescent="0.3">
      <c r="B619" s="56"/>
      <c r="C619" s="57"/>
      <c r="D619" s="57"/>
      <c r="E619" s="58" t="s">
        <v>0</v>
      </c>
      <c r="F619" s="100" t="s">
        <v>0</v>
      </c>
      <c r="G619" s="101"/>
      <c r="H619" s="101"/>
      <c r="I619" s="101"/>
      <c r="J619" s="57"/>
      <c r="K619" s="59">
        <v>0</v>
      </c>
      <c r="L619" s="60"/>
      <c r="N619" s="61"/>
      <c r="O619" s="57"/>
      <c r="P619" s="57"/>
      <c r="Q619" s="57"/>
      <c r="R619" s="57"/>
      <c r="S619" s="57"/>
      <c r="T619" s="57"/>
      <c r="U619" s="62"/>
      <c r="AN619" s="63" t="s">
        <v>95</v>
      </c>
      <c r="AO619" s="63" t="s">
        <v>25</v>
      </c>
      <c r="AP619" s="4" t="s">
        <v>25</v>
      </c>
      <c r="AQ619" s="4" t="s">
        <v>13</v>
      </c>
      <c r="AR619" s="4" t="s">
        <v>19</v>
      </c>
      <c r="AS619" s="63" t="s">
        <v>87</v>
      </c>
    </row>
    <row r="620" spans="2:45" s="6" customFormat="1" ht="22.5" customHeight="1" x14ac:dyDescent="0.3">
      <c r="B620" s="72"/>
      <c r="C620" s="73"/>
      <c r="D620" s="73"/>
      <c r="E620" s="74" t="s">
        <v>0</v>
      </c>
      <c r="F620" s="104" t="s">
        <v>387</v>
      </c>
      <c r="G620" s="105"/>
      <c r="H620" s="105"/>
      <c r="I620" s="105"/>
      <c r="J620" s="73"/>
      <c r="K620" s="75" t="s">
        <v>0</v>
      </c>
      <c r="L620" s="76"/>
      <c r="N620" s="77"/>
      <c r="O620" s="73"/>
      <c r="P620" s="73"/>
      <c r="Q620" s="73"/>
      <c r="R620" s="73"/>
      <c r="S620" s="73"/>
      <c r="T620" s="73"/>
      <c r="U620" s="78"/>
      <c r="AN620" s="79" t="s">
        <v>95</v>
      </c>
      <c r="AO620" s="79" t="s">
        <v>25</v>
      </c>
      <c r="AP620" s="6" t="s">
        <v>5</v>
      </c>
      <c r="AQ620" s="6" t="s">
        <v>13</v>
      </c>
      <c r="AR620" s="6" t="s">
        <v>19</v>
      </c>
      <c r="AS620" s="79" t="s">
        <v>87</v>
      </c>
    </row>
    <row r="621" spans="2:45" s="6" customFormat="1" ht="22.5" customHeight="1" x14ac:dyDescent="0.3">
      <c r="B621" s="72"/>
      <c r="C621" s="73"/>
      <c r="D621" s="73"/>
      <c r="E621" s="74" t="s">
        <v>0</v>
      </c>
      <c r="F621" s="104" t="s">
        <v>122</v>
      </c>
      <c r="G621" s="105"/>
      <c r="H621" s="105"/>
      <c r="I621" s="105"/>
      <c r="J621" s="73"/>
      <c r="K621" s="75" t="s">
        <v>0</v>
      </c>
      <c r="L621" s="76"/>
      <c r="N621" s="77"/>
      <c r="O621" s="73"/>
      <c r="P621" s="73"/>
      <c r="Q621" s="73"/>
      <c r="R621" s="73"/>
      <c r="S621" s="73"/>
      <c r="T621" s="73"/>
      <c r="U621" s="78"/>
      <c r="AN621" s="79" t="s">
        <v>95</v>
      </c>
      <c r="AO621" s="79" t="s">
        <v>25</v>
      </c>
      <c r="AP621" s="6" t="s">
        <v>5</v>
      </c>
      <c r="AQ621" s="6" t="s">
        <v>13</v>
      </c>
      <c r="AR621" s="6" t="s">
        <v>19</v>
      </c>
      <c r="AS621" s="79" t="s">
        <v>87</v>
      </c>
    </row>
    <row r="622" spans="2:45" s="6" customFormat="1" ht="22.5" customHeight="1" x14ac:dyDescent="0.3">
      <c r="B622" s="72"/>
      <c r="C622" s="73"/>
      <c r="D622" s="73"/>
      <c r="E622" s="74" t="s">
        <v>0</v>
      </c>
      <c r="F622" s="104" t="s">
        <v>123</v>
      </c>
      <c r="G622" s="105"/>
      <c r="H622" s="105"/>
      <c r="I622" s="105"/>
      <c r="J622" s="73"/>
      <c r="K622" s="75" t="s">
        <v>0</v>
      </c>
      <c r="L622" s="76"/>
      <c r="N622" s="77"/>
      <c r="O622" s="73"/>
      <c r="P622" s="73"/>
      <c r="Q622" s="73"/>
      <c r="R622" s="73"/>
      <c r="S622" s="73"/>
      <c r="T622" s="73"/>
      <c r="U622" s="78"/>
      <c r="AN622" s="79" t="s">
        <v>95</v>
      </c>
      <c r="AO622" s="79" t="s">
        <v>25</v>
      </c>
      <c r="AP622" s="6" t="s">
        <v>5</v>
      </c>
      <c r="AQ622" s="6" t="s">
        <v>13</v>
      </c>
      <c r="AR622" s="6" t="s">
        <v>19</v>
      </c>
      <c r="AS622" s="79" t="s">
        <v>87</v>
      </c>
    </row>
    <row r="623" spans="2:45" s="4" customFormat="1" ht="22.5" customHeight="1" x14ac:dyDescent="0.3">
      <c r="B623" s="56"/>
      <c r="C623" s="57"/>
      <c r="D623" s="57"/>
      <c r="E623" s="58" t="s">
        <v>0</v>
      </c>
      <c r="F623" s="100" t="s">
        <v>388</v>
      </c>
      <c r="G623" s="101"/>
      <c r="H623" s="101"/>
      <c r="I623" s="101"/>
      <c r="J623" s="57"/>
      <c r="K623" s="59">
        <v>13.57</v>
      </c>
      <c r="L623" s="60"/>
      <c r="N623" s="61"/>
      <c r="O623" s="57"/>
      <c r="P623" s="57"/>
      <c r="Q623" s="57"/>
      <c r="R623" s="57"/>
      <c r="S623" s="57"/>
      <c r="T623" s="57"/>
      <c r="U623" s="62"/>
      <c r="AN623" s="63" t="s">
        <v>95</v>
      </c>
      <c r="AO623" s="63" t="s">
        <v>25</v>
      </c>
      <c r="AP623" s="4" t="s">
        <v>25</v>
      </c>
      <c r="AQ623" s="4" t="s">
        <v>13</v>
      </c>
      <c r="AR623" s="4" t="s">
        <v>19</v>
      </c>
      <c r="AS623" s="63" t="s">
        <v>87</v>
      </c>
    </row>
    <row r="624" spans="2:45" s="4" customFormat="1" ht="22.5" customHeight="1" x14ac:dyDescent="0.3">
      <c r="B624" s="56"/>
      <c r="C624" s="57"/>
      <c r="D624" s="57"/>
      <c r="E624" s="58" t="s">
        <v>0</v>
      </c>
      <c r="F624" s="100" t="s">
        <v>0</v>
      </c>
      <c r="G624" s="101"/>
      <c r="H624" s="101"/>
      <c r="I624" s="101"/>
      <c r="J624" s="57"/>
      <c r="K624" s="59">
        <v>0</v>
      </c>
      <c r="L624" s="60"/>
      <c r="N624" s="61"/>
      <c r="O624" s="57"/>
      <c r="P624" s="57"/>
      <c r="Q624" s="57"/>
      <c r="R624" s="57"/>
      <c r="S624" s="57"/>
      <c r="T624" s="57"/>
      <c r="U624" s="62"/>
      <c r="AN624" s="63" t="s">
        <v>95</v>
      </c>
      <c r="AO624" s="63" t="s">
        <v>25</v>
      </c>
      <c r="AP624" s="4" t="s">
        <v>25</v>
      </c>
      <c r="AQ624" s="4" t="s">
        <v>13</v>
      </c>
      <c r="AR624" s="4" t="s">
        <v>19</v>
      </c>
      <c r="AS624" s="63" t="s">
        <v>87</v>
      </c>
    </row>
    <row r="625" spans="2:59" s="6" customFormat="1" ht="22.5" customHeight="1" x14ac:dyDescent="0.3">
      <c r="B625" s="72"/>
      <c r="C625" s="73"/>
      <c r="D625" s="73"/>
      <c r="E625" s="74" t="s">
        <v>0</v>
      </c>
      <c r="F625" s="104" t="s">
        <v>125</v>
      </c>
      <c r="G625" s="105"/>
      <c r="H625" s="105"/>
      <c r="I625" s="105"/>
      <c r="J625" s="73"/>
      <c r="K625" s="75" t="s">
        <v>0</v>
      </c>
      <c r="L625" s="76"/>
      <c r="N625" s="77"/>
      <c r="O625" s="73"/>
      <c r="P625" s="73"/>
      <c r="Q625" s="73"/>
      <c r="R625" s="73"/>
      <c r="S625" s="73"/>
      <c r="T625" s="73"/>
      <c r="U625" s="78"/>
      <c r="AN625" s="79" t="s">
        <v>95</v>
      </c>
      <c r="AO625" s="79" t="s">
        <v>25</v>
      </c>
      <c r="AP625" s="6" t="s">
        <v>5</v>
      </c>
      <c r="AQ625" s="6" t="s">
        <v>13</v>
      </c>
      <c r="AR625" s="6" t="s">
        <v>19</v>
      </c>
      <c r="AS625" s="79" t="s">
        <v>87</v>
      </c>
    </row>
    <row r="626" spans="2:59" s="4" customFormat="1" ht="22.5" customHeight="1" x14ac:dyDescent="0.3">
      <c r="B626" s="56"/>
      <c r="C626" s="57"/>
      <c r="D626" s="57"/>
      <c r="E626" s="58" t="s">
        <v>0</v>
      </c>
      <c r="F626" s="100" t="s">
        <v>19</v>
      </c>
      <c r="G626" s="101"/>
      <c r="H626" s="101"/>
      <c r="I626" s="101"/>
      <c r="J626" s="57"/>
      <c r="K626" s="59">
        <v>0</v>
      </c>
      <c r="L626" s="60"/>
      <c r="N626" s="61"/>
      <c r="O626" s="57"/>
      <c r="P626" s="57"/>
      <c r="Q626" s="57"/>
      <c r="R626" s="57"/>
      <c r="S626" s="57"/>
      <c r="T626" s="57"/>
      <c r="U626" s="62"/>
      <c r="AN626" s="63" t="s">
        <v>95</v>
      </c>
      <c r="AO626" s="63" t="s">
        <v>25</v>
      </c>
      <c r="AP626" s="4" t="s">
        <v>25</v>
      </c>
      <c r="AQ626" s="4" t="s">
        <v>13</v>
      </c>
      <c r="AR626" s="4" t="s">
        <v>19</v>
      </c>
      <c r="AS626" s="63" t="s">
        <v>87</v>
      </c>
    </row>
    <row r="627" spans="2:59" s="4" customFormat="1" ht="22.5" customHeight="1" x14ac:dyDescent="0.3">
      <c r="B627" s="56"/>
      <c r="C627" s="57"/>
      <c r="D627" s="57"/>
      <c r="E627" s="58" t="s">
        <v>0</v>
      </c>
      <c r="F627" s="100" t="s">
        <v>0</v>
      </c>
      <c r="G627" s="101"/>
      <c r="H627" s="101"/>
      <c r="I627" s="101"/>
      <c r="J627" s="57"/>
      <c r="K627" s="59">
        <v>0</v>
      </c>
      <c r="L627" s="60"/>
      <c r="N627" s="61"/>
      <c r="O627" s="57"/>
      <c r="P627" s="57"/>
      <c r="Q627" s="57"/>
      <c r="R627" s="57"/>
      <c r="S627" s="57"/>
      <c r="T627" s="57"/>
      <c r="U627" s="62"/>
      <c r="AN627" s="63" t="s">
        <v>95</v>
      </c>
      <c r="AO627" s="63" t="s">
        <v>25</v>
      </c>
      <c r="AP627" s="4" t="s">
        <v>25</v>
      </c>
      <c r="AQ627" s="4" t="s">
        <v>13</v>
      </c>
      <c r="AR627" s="4" t="s">
        <v>19</v>
      </c>
      <c r="AS627" s="63" t="s">
        <v>87</v>
      </c>
    </row>
    <row r="628" spans="2:59" s="6" customFormat="1" ht="22.5" customHeight="1" x14ac:dyDescent="0.3">
      <c r="B628" s="72"/>
      <c r="C628" s="73"/>
      <c r="D628" s="73"/>
      <c r="E628" s="74" t="s">
        <v>0</v>
      </c>
      <c r="F628" s="104" t="s">
        <v>126</v>
      </c>
      <c r="G628" s="105"/>
      <c r="H628" s="105"/>
      <c r="I628" s="105"/>
      <c r="J628" s="73"/>
      <c r="K628" s="75" t="s">
        <v>0</v>
      </c>
      <c r="L628" s="76"/>
      <c r="N628" s="77"/>
      <c r="O628" s="73"/>
      <c r="P628" s="73"/>
      <c r="Q628" s="73"/>
      <c r="R628" s="73"/>
      <c r="S628" s="73"/>
      <c r="T628" s="73"/>
      <c r="U628" s="78"/>
      <c r="AN628" s="79" t="s">
        <v>95</v>
      </c>
      <c r="AO628" s="79" t="s">
        <v>25</v>
      </c>
      <c r="AP628" s="6" t="s">
        <v>5</v>
      </c>
      <c r="AQ628" s="6" t="s">
        <v>13</v>
      </c>
      <c r="AR628" s="6" t="s">
        <v>19</v>
      </c>
      <c r="AS628" s="79" t="s">
        <v>87</v>
      </c>
    </row>
    <row r="629" spans="2:59" s="4" customFormat="1" ht="22.5" customHeight="1" x14ac:dyDescent="0.3">
      <c r="B629" s="56"/>
      <c r="C629" s="57"/>
      <c r="D629" s="57"/>
      <c r="E629" s="58" t="s">
        <v>0</v>
      </c>
      <c r="F629" s="100" t="s">
        <v>389</v>
      </c>
      <c r="G629" s="101"/>
      <c r="H629" s="101"/>
      <c r="I629" s="101"/>
      <c r="J629" s="57"/>
      <c r="K629" s="59">
        <v>30.463999999999999</v>
      </c>
      <c r="L629" s="60"/>
      <c r="N629" s="61"/>
      <c r="O629" s="57"/>
      <c r="P629" s="57"/>
      <c r="Q629" s="57"/>
      <c r="R629" s="57"/>
      <c r="S629" s="57"/>
      <c r="T629" s="57"/>
      <c r="U629" s="62"/>
      <c r="AN629" s="63" t="s">
        <v>95</v>
      </c>
      <c r="AO629" s="63" t="s">
        <v>25</v>
      </c>
      <c r="AP629" s="4" t="s">
        <v>25</v>
      </c>
      <c r="AQ629" s="4" t="s">
        <v>13</v>
      </c>
      <c r="AR629" s="4" t="s">
        <v>19</v>
      </c>
      <c r="AS629" s="63" t="s">
        <v>87</v>
      </c>
    </row>
    <row r="630" spans="2:59" s="4" customFormat="1" ht="22.5" customHeight="1" x14ac:dyDescent="0.3">
      <c r="B630" s="56"/>
      <c r="C630" s="57"/>
      <c r="D630" s="57"/>
      <c r="E630" s="58" t="s">
        <v>0</v>
      </c>
      <c r="F630" s="100" t="s">
        <v>0</v>
      </c>
      <c r="G630" s="101"/>
      <c r="H630" s="101"/>
      <c r="I630" s="101"/>
      <c r="J630" s="57"/>
      <c r="K630" s="59">
        <v>0</v>
      </c>
      <c r="L630" s="60"/>
      <c r="N630" s="61"/>
      <c r="O630" s="57"/>
      <c r="P630" s="57"/>
      <c r="Q630" s="57"/>
      <c r="R630" s="57"/>
      <c r="S630" s="57"/>
      <c r="T630" s="57"/>
      <c r="U630" s="62"/>
      <c r="AN630" s="63" t="s">
        <v>95</v>
      </c>
      <c r="AO630" s="63" t="s">
        <v>25</v>
      </c>
      <c r="AP630" s="4" t="s">
        <v>25</v>
      </c>
      <c r="AQ630" s="4" t="s">
        <v>13</v>
      </c>
      <c r="AR630" s="4" t="s">
        <v>19</v>
      </c>
      <c r="AS630" s="63" t="s">
        <v>87</v>
      </c>
    </row>
    <row r="631" spans="2:59" s="6" customFormat="1" ht="22.5" customHeight="1" x14ac:dyDescent="0.3">
      <c r="B631" s="72"/>
      <c r="C631" s="73"/>
      <c r="D631" s="73"/>
      <c r="E631" s="74" t="s">
        <v>0</v>
      </c>
      <c r="F631" s="104" t="s">
        <v>128</v>
      </c>
      <c r="G631" s="105"/>
      <c r="H631" s="105"/>
      <c r="I631" s="105"/>
      <c r="J631" s="73"/>
      <c r="K631" s="75" t="s">
        <v>0</v>
      </c>
      <c r="L631" s="76"/>
      <c r="N631" s="77"/>
      <c r="O631" s="73"/>
      <c r="P631" s="73"/>
      <c r="Q631" s="73"/>
      <c r="R631" s="73"/>
      <c r="S631" s="73"/>
      <c r="T631" s="73"/>
      <c r="U631" s="78"/>
      <c r="AN631" s="79" t="s">
        <v>95</v>
      </c>
      <c r="AO631" s="79" t="s">
        <v>25</v>
      </c>
      <c r="AP631" s="6" t="s">
        <v>5</v>
      </c>
      <c r="AQ631" s="6" t="s">
        <v>13</v>
      </c>
      <c r="AR631" s="6" t="s">
        <v>19</v>
      </c>
      <c r="AS631" s="79" t="s">
        <v>87</v>
      </c>
    </row>
    <row r="632" spans="2:59" s="4" customFormat="1" ht="22.5" customHeight="1" x14ac:dyDescent="0.3">
      <c r="B632" s="56"/>
      <c r="C632" s="57"/>
      <c r="D632" s="57"/>
      <c r="E632" s="58" t="s">
        <v>0</v>
      </c>
      <c r="F632" s="100" t="s">
        <v>390</v>
      </c>
      <c r="G632" s="101"/>
      <c r="H632" s="101"/>
      <c r="I632" s="101"/>
      <c r="J632" s="57"/>
      <c r="K632" s="59">
        <v>28.66</v>
      </c>
      <c r="L632" s="60"/>
      <c r="N632" s="61"/>
      <c r="O632" s="57"/>
      <c r="P632" s="57"/>
      <c r="Q632" s="57"/>
      <c r="R632" s="57"/>
      <c r="S632" s="57"/>
      <c r="T632" s="57"/>
      <c r="U632" s="62"/>
      <c r="AN632" s="63" t="s">
        <v>95</v>
      </c>
      <c r="AO632" s="63" t="s">
        <v>25</v>
      </c>
      <c r="AP632" s="4" t="s">
        <v>25</v>
      </c>
      <c r="AQ632" s="4" t="s">
        <v>13</v>
      </c>
      <c r="AR632" s="4" t="s">
        <v>19</v>
      </c>
      <c r="AS632" s="63" t="s">
        <v>87</v>
      </c>
    </row>
    <row r="633" spans="2:59" s="4" customFormat="1" ht="22.5" customHeight="1" x14ac:dyDescent="0.3">
      <c r="B633" s="56"/>
      <c r="C633" s="57"/>
      <c r="D633" s="57"/>
      <c r="E633" s="58" t="s">
        <v>0</v>
      </c>
      <c r="F633" s="100" t="s">
        <v>0</v>
      </c>
      <c r="G633" s="101"/>
      <c r="H633" s="101"/>
      <c r="I633" s="101"/>
      <c r="J633" s="57"/>
      <c r="K633" s="59">
        <v>0</v>
      </c>
      <c r="L633" s="60"/>
      <c r="N633" s="61"/>
      <c r="O633" s="57"/>
      <c r="P633" s="57"/>
      <c r="Q633" s="57"/>
      <c r="R633" s="57"/>
      <c r="S633" s="57"/>
      <c r="T633" s="57"/>
      <c r="U633" s="62"/>
      <c r="AN633" s="63" t="s">
        <v>95</v>
      </c>
      <c r="AO633" s="63" t="s">
        <v>25</v>
      </c>
      <c r="AP633" s="4" t="s">
        <v>25</v>
      </c>
      <c r="AQ633" s="4" t="s">
        <v>13</v>
      </c>
      <c r="AR633" s="4" t="s">
        <v>19</v>
      </c>
      <c r="AS633" s="63" t="s">
        <v>87</v>
      </c>
    </row>
    <row r="634" spans="2:59" s="6" customFormat="1" ht="22.5" customHeight="1" x14ac:dyDescent="0.3">
      <c r="B634" s="72"/>
      <c r="C634" s="73"/>
      <c r="D634" s="73"/>
      <c r="E634" s="74" t="s">
        <v>0</v>
      </c>
      <c r="F634" s="104" t="s">
        <v>425</v>
      </c>
      <c r="G634" s="105"/>
      <c r="H634" s="105"/>
      <c r="I634" s="105"/>
      <c r="J634" s="73"/>
      <c r="K634" s="75" t="s">
        <v>0</v>
      </c>
      <c r="L634" s="76"/>
      <c r="N634" s="77"/>
      <c r="O634" s="73"/>
      <c r="P634" s="73"/>
      <c r="Q634" s="73"/>
      <c r="R634" s="73"/>
      <c r="S634" s="73"/>
      <c r="T634" s="73"/>
      <c r="U634" s="78"/>
      <c r="AN634" s="79" t="s">
        <v>95</v>
      </c>
      <c r="AO634" s="79" t="s">
        <v>25</v>
      </c>
      <c r="AP634" s="6" t="s">
        <v>5</v>
      </c>
      <c r="AQ634" s="6" t="s">
        <v>13</v>
      </c>
      <c r="AR634" s="6" t="s">
        <v>19</v>
      </c>
      <c r="AS634" s="79" t="s">
        <v>87</v>
      </c>
    </row>
    <row r="635" spans="2:59" s="4" customFormat="1" ht="22.5" customHeight="1" x14ac:dyDescent="0.3">
      <c r="B635" s="56"/>
      <c r="C635" s="57"/>
      <c r="D635" s="57"/>
      <c r="E635" s="58" t="s">
        <v>0</v>
      </c>
      <c r="F635" s="100" t="s">
        <v>381</v>
      </c>
      <c r="G635" s="101"/>
      <c r="H635" s="101"/>
      <c r="I635" s="101"/>
      <c r="J635" s="57"/>
      <c r="K635" s="59">
        <v>9.36</v>
      </c>
      <c r="L635" s="60"/>
      <c r="N635" s="61"/>
      <c r="O635" s="57"/>
      <c r="P635" s="57"/>
      <c r="Q635" s="57"/>
      <c r="R635" s="57"/>
      <c r="S635" s="57"/>
      <c r="T635" s="57"/>
      <c r="U635" s="62"/>
      <c r="AN635" s="63" t="s">
        <v>95</v>
      </c>
      <c r="AO635" s="63" t="s">
        <v>25</v>
      </c>
      <c r="AP635" s="4" t="s">
        <v>25</v>
      </c>
      <c r="AQ635" s="4" t="s">
        <v>13</v>
      </c>
      <c r="AR635" s="4" t="s">
        <v>19</v>
      </c>
      <c r="AS635" s="63" t="s">
        <v>87</v>
      </c>
    </row>
    <row r="636" spans="2:59" s="4" customFormat="1" ht="22.5" customHeight="1" x14ac:dyDescent="0.3">
      <c r="B636" s="56"/>
      <c r="C636" s="57"/>
      <c r="D636" s="57"/>
      <c r="E636" s="58" t="s">
        <v>0</v>
      </c>
      <c r="F636" s="100" t="s">
        <v>0</v>
      </c>
      <c r="G636" s="101"/>
      <c r="H636" s="101"/>
      <c r="I636" s="101"/>
      <c r="J636" s="57"/>
      <c r="K636" s="59">
        <v>0</v>
      </c>
      <c r="L636" s="60"/>
      <c r="N636" s="61"/>
      <c r="O636" s="57"/>
      <c r="P636" s="57"/>
      <c r="Q636" s="57"/>
      <c r="R636" s="57"/>
      <c r="S636" s="57"/>
      <c r="T636" s="57"/>
      <c r="U636" s="62"/>
      <c r="AN636" s="63" t="s">
        <v>95</v>
      </c>
      <c r="AO636" s="63" t="s">
        <v>25</v>
      </c>
      <c r="AP636" s="4" t="s">
        <v>25</v>
      </c>
      <c r="AQ636" s="4" t="s">
        <v>13</v>
      </c>
      <c r="AR636" s="4" t="s">
        <v>19</v>
      </c>
      <c r="AS636" s="63" t="s">
        <v>87</v>
      </c>
    </row>
    <row r="637" spans="2:59" s="4" customFormat="1" ht="22.5" customHeight="1" x14ac:dyDescent="0.3">
      <c r="B637" s="56"/>
      <c r="C637" s="57"/>
      <c r="D637" s="57"/>
      <c r="E637" s="58" t="s">
        <v>0</v>
      </c>
      <c r="F637" s="100" t="s">
        <v>0</v>
      </c>
      <c r="G637" s="101"/>
      <c r="H637" s="101"/>
      <c r="I637" s="101"/>
      <c r="J637" s="57"/>
      <c r="K637" s="59">
        <v>0</v>
      </c>
      <c r="L637" s="60"/>
      <c r="N637" s="61"/>
      <c r="O637" s="57"/>
      <c r="P637" s="57"/>
      <c r="Q637" s="57"/>
      <c r="R637" s="57"/>
      <c r="S637" s="57"/>
      <c r="T637" s="57"/>
      <c r="U637" s="62"/>
      <c r="AN637" s="63" t="s">
        <v>95</v>
      </c>
      <c r="AO637" s="63" t="s">
        <v>25</v>
      </c>
      <c r="AP637" s="4" t="s">
        <v>25</v>
      </c>
      <c r="AQ637" s="4" t="s">
        <v>13</v>
      </c>
      <c r="AR637" s="4" t="s">
        <v>19</v>
      </c>
      <c r="AS637" s="63" t="s">
        <v>87</v>
      </c>
    </row>
    <row r="638" spans="2:59" s="5" customFormat="1" ht="22.5" customHeight="1" x14ac:dyDescent="0.3">
      <c r="B638" s="64"/>
      <c r="C638" s="65"/>
      <c r="D638" s="65"/>
      <c r="E638" s="66" t="s">
        <v>0</v>
      </c>
      <c r="F638" s="102" t="s">
        <v>96</v>
      </c>
      <c r="G638" s="103"/>
      <c r="H638" s="103"/>
      <c r="I638" s="103"/>
      <c r="J638" s="65"/>
      <c r="K638" s="67">
        <v>1605.143</v>
      </c>
      <c r="L638" s="68"/>
      <c r="N638" s="69"/>
      <c r="O638" s="65"/>
      <c r="P638" s="65"/>
      <c r="Q638" s="65"/>
      <c r="R638" s="65"/>
      <c r="S638" s="65"/>
      <c r="T638" s="65"/>
      <c r="U638" s="70"/>
      <c r="AN638" s="71" t="s">
        <v>95</v>
      </c>
      <c r="AO638" s="71" t="s">
        <v>25</v>
      </c>
      <c r="AP638" s="5" t="s">
        <v>92</v>
      </c>
      <c r="AQ638" s="5" t="s">
        <v>13</v>
      </c>
      <c r="AR638" s="5" t="s">
        <v>5</v>
      </c>
      <c r="AS638" s="71" t="s">
        <v>87</v>
      </c>
    </row>
    <row r="639" spans="2:59" s="3" customFormat="1" ht="29.85" customHeight="1" x14ac:dyDescent="0.3">
      <c r="B639" s="35"/>
      <c r="C639" s="36"/>
      <c r="D639" s="45" t="s">
        <v>61</v>
      </c>
      <c r="E639" s="45"/>
      <c r="F639" s="45"/>
      <c r="G639" s="45"/>
      <c r="H639" s="45"/>
      <c r="I639" s="45"/>
      <c r="J639" s="45"/>
      <c r="K639" s="45"/>
      <c r="L639" s="38"/>
      <c r="N639" s="39"/>
      <c r="O639" s="36"/>
      <c r="P639" s="36"/>
      <c r="Q639" s="40">
        <f>SUM(Q640:Q701)</f>
        <v>498.55630100000002</v>
      </c>
      <c r="R639" s="36"/>
      <c r="S639" s="40">
        <f>SUM(S640:S701)</f>
        <v>9.200973359999999</v>
      </c>
      <c r="T639" s="36"/>
      <c r="U639" s="41">
        <f>SUM(U640:U701)</f>
        <v>0</v>
      </c>
      <c r="AL639" s="42" t="s">
        <v>5</v>
      </c>
      <c r="AN639" s="43" t="s">
        <v>18</v>
      </c>
      <c r="AO639" s="43" t="s">
        <v>5</v>
      </c>
      <c r="AS639" s="42" t="s">
        <v>87</v>
      </c>
      <c r="BE639" s="44" t="e">
        <f>SUM(BE640:BE701)</f>
        <v>#REF!</v>
      </c>
    </row>
    <row r="640" spans="2:59" s="1" customFormat="1" ht="31.5" customHeight="1" x14ac:dyDescent="0.3">
      <c r="B640" s="46"/>
      <c r="C640" s="47" t="s">
        <v>394</v>
      </c>
      <c r="D640" s="47" t="s">
        <v>88</v>
      </c>
      <c r="E640" s="48" t="s">
        <v>444</v>
      </c>
      <c r="F640" s="97" t="s">
        <v>445</v>
      </c>
      <c r="G640" s="97"/>
      <c r="H640" s="97"/>
      <c r="I640" s="97"/>
      <c r="J640" s="49" t="s">
        <v>197</v>
      </c>
      <c r="K640" s="50">
        <v>80.959999999999994</v>
      </c>
      <c r="L640" s="51"/>
      <c r="N640" s="52" t="s">
        <v>0</v>
      </c>
      <c r="O640" s="14" t="s">
        <v>16</v>
      </c>
      <c r="P640" s="53">
        <v>0.106</v>
      </c>
      <c r="Q640" s="53">
        <f>P640*K640</f>
        <v>8.5817599999999992</v>
      </c>
      <c r="R640" s="53">
        <v>8.5309999999999997E-2</v>
      </c>
      <c r="S640" s="53">
        <f>R640*K640</f>
        <v>6.9066975999999993</v>
      </c>
      <c r="T640" s="53">
        <v>0</v>
      </c>
      <c r="U640" s="54">
        <f>T640*K640</f>
        <v>0</v>
      </c>
      <c r="AL640" s="8" t="s">
        <v>92</v>
      </c>
      <c r="AN640" s="8" t="s">
        <v>88</v>
      </c>
      <c r="AO640" s="8" t="s">
        <v>25</v>
      </c>
      <c r="AS640" s="8" t="s">
        <v>87</v>
      </c>
      <c r="AY640" s="55" t="e">
        <f>IF(O640="základní",#REF!,0)</f>
        <v>#REF!</v>
      </c>
      <c r="AZ640" s="55">
        <f>IF(O640="snížená",#REF!,0)</f>
        <v>0</v>
      </c>
      <c r="BA640" s="55">
        <f>IF(O640="zákl. přenesená",#REF!,0)</f>
        <v>0</v>
      </c>
      <c r="BB640" s="55">
        <f>IF(O640="sníž. přenesená",#REF!,0)</f>
        <v>0</v>
      </c>
      <c r="BC640" s="55">
        <f>IF(O640="nulová",#REF!,0)</f>
        <v>0</v>
      </c>
      <c r="BD640" s="8" t="s">
        <v>5</v>
      </c>
      <c r="BE640" s="55" t="e">
        <f>ROUND(#REF!*K640,2)</f>
        <v>#REF!</v>
      </c>
      <c r="BF640" s="8" t="s">
        <v>92</v>
      </c>
      <c r="BG640" s="8" t="s">
        <v>446</v>
      </c>
    </row>
    <row r="641" spans="2:59" s="4" customFormat="1" ht="22.5" customHeight="1" x14ac:dyDescent="0.3">
      <c r="B641" s="56"/>
      <c r="C641" s="57"/>
      <c r="D641" s="57"/>
      <c r="E641" s="58" t="s">
        <v>0</v>
      </c>
      <c r="F641" s="98" t="s">
        <v>447</v>
      </c>
      <c r="G641" s="99"/>
      <c r="H641" s="99"/>
      <c r="I641" s="99"/>
      <c r="J641" s="57"/>
      <c r="K641" s="59">
        <v>80.959999999999994</v>
      </c>
      <c r="L641" s="60"/>
      <c r="N641" s="61"/>
      <c r="O641" s="57"/>
      <c r="P641" s="57"/>
      <c r="Q641" s="57"/>
      <c r="R641" s="57"/>
      <c r="S641" s="57"/>
      <c r="T641" s="57"/>
      <c r="U641" s="62"/>
      <c r="AN641" s="63" t="s">
        <v>95</v>
      </c>
      <c r="AO641" s="63" t="s">
        <v>25</v>
      </c>
      <c r="AP641" s="4" t="s">
        <v>25</v>
      </c>
      <c r="AQ641" s="4" t="s">
        <v>13</v>
      </c>
      <c r="AR641" s="4" t="s">
        <v>19</v>
      </c>
      <c r="AS641" s="63" t="s">
        <v>87</v>
      </c>
    </row>
    <row r="642" spans="2:59" s="4" customFormat="1" ht="22.5" customHeight="1" x14ac:dyDescent="0.3">
      <c r="B642" s="56"/>
      <c r="C642" s="57"/>
      <c r="D642" s="57"/>
      <c r="E642" s="58" t="s">
        <v>0</v>
      </c>
      <c r="F642" s="100" t="s">
        <v>0</v>
      </c>
      <c r="G642" s="101"/>
      <c r="H642" s="101"/>
      <c r="I642" s="101"/>
      <c r="J642" s="57"/>
      <c r="K642" s="59">
        <v>0</v>
      </c>
      <c r="L642" s="60"/>
      <c r="N642" s="61"/>
      <c r="O642" s="57"/>
      <c r="P642" s="57"/>
      <c r="Q642" s="57"/>
      <c r="R642" s="57"/>
      <c r="S642" s="57"/>
      <c r="T642" s="57"/>
      <c r="U642" s="62"/>
      <c r="AN642" s="63" t="s">
        <v>95</v>
      </c>
      <c r="AO642" s="63" t="s">
        <v>25</v>
      </c>
      <c r="AP642" s="4" t="s">
        <v>25</v>
      </c>
      <c r="AQ642" s="4" t="s">
        <v>13</v>
      </c>
      <c r="AR642" s="4" t="s">
        <v>19</v>
      </c>
      <c r="AS642" s="63" t="s">
        <v>87</v>
      </c>
    </row>
    <row r="643" spans="2:59" s="5" customFormat="1" ht="22.5" customHeight="1" x14ac:dyDescent="0.3">
      <c r="B643" s="64"/>
      <c r="C643" s="65"/>
      <c r="D643" s="65"/>
      <c r="E643" s="66" t="s">
        <v>0</v>
      </c>
      <c r="F643" s="102" t="s">
        <v>96</v>
      </c>
      <c r="G643" s="103"/>
      <c r="H643" s="103"/>
      <c r="I643" s="103"/>
      <c r="J643" s="65"/>
      <c r="K643" s="67">
        <v>80.959999999999994</v>
      </c>
      <c r="L643" s="68"/>
      <c r="N643" s="69"/>
      <c r="O643" s="65"/>
      <c r="P643" s="65"/>
      <c r="Q643" s="65"/>
      <c r="R643" s="65"/>
      <c r="S643" s="65"/>
      <c r="T643" s="65"/>
      <c r="U643" s="70"/>
      <c r="AN643" s="71" t="s">
        <v>95</v>
      </c>
      <c r="AO643" s="71" t="s">
        <v>25</v>
      </c>
      <c r="AP643" s="5" t="s">
        <v>92</v>
      </c>
      <c r="AQ643" s="5" t="s">
        <v>13</v>
      </c>
      <c r="AR643" s="5" t="s">
        <v>5</v>
      </c>
      <c r="AS643" s="71" t="s">
        <v>87</v>
      </c>
    </row>
    <row r="644" spans="2:59" s="1" customFormat="1" ht="22.5" customHeight="1" x14ac:dyDescent="0.3">
      <c r="B644" s="46"/>
      <c r="C644" s="88" t="s">
        <v>398</v>
      </c>
      <c r="D644" s="88" t="s">
        <v>145</v>
      </c>
      <c r="E644" s="89" t="s">
        <v>449</v>
      </c>
      <c r="F644" s="108" t="s">
        <v>450</v>
      </c>
      <c r="G644" s="108"/>
      <c r="H644" s="108"/>
      <c r="I644" s="108"/>
      <c r="J644" s="90" t="s">
        <v>451</v>
      </c>
      <c r="K644" s="91">
        <v>81</v>
      </c>
      <c r="L644" s="51"/>
      <c r="N644" s="52" t="s">
        <v>0</v>
      </c>
      <c r="O644" s="14" t="s">
        <v>16</v>
      </c>
      <c r="P644" s="53">
        <v>0</v>
      </c>
      <c r="Q644" s="53">
        <f>P644*K644</f>
        <v>0</v>
      </c>
      <c r="R644" s="53">
        <v>2.8000000000000001E-2</v>
      </c>
      <c r="S644" s="53">
        <f>R644*K644</f>
        <v>2.2680000000000002</v>
      </c>
      <c r="T644" s="53">
        <v>0</v>
      </c>
      <c r="U644" s="54">
        <f>T644*K644</f>
        <v>0</v>
      </c>
      <c r="AL644" s="8" t="s">
        <v>137</v>
      </c>
      <c r="AN644" s="8" t="s">
        <v>145</v>
      </c>
      <c r="AO644" s="8" t="s">
        <v>25</v>
      </c>
      <c r="AS644" s="8" t="s">
        <v>87</v>
      </c>
      <c r="AY644" s="55" t="e">
        <f>IF(O644="základní",#REF!,0)</f>
        <v>#REF!</v>
      </c>
      <c r="AZ644" s="55">
        <f>IF(O644="snížená",#REF!,0)</f>
        <v>0</v>
      </c>
      <c r="BA644" s="55">
        <f>IF(O644="zákl. přenesená",#REF!,0)</f>
        <v>0</v>
      </c>
      <c r="BB644" s="55">
        <f>IF(O644="sníž. přenesená",#REF!,0)</f>
        <v>0</v>
      </c>
      <c r="BC644" s="55">
        <f>IF(O644="nulová",#REF!,0)</f>
        <v>0</v>
      </c>
      <c r="BD644" s="8" t="s">
        <v>5</v>
      </c>
      <c r="BE644" s="55" t="e">
        <f>ROUND(#REF!*K644,2)</f>
        <v>#REF!</v>
      </c>
      <c r="BF644" s="8" t="s">
        <v>92</v>
      </c>
      <c r="BG644" s="8" t="s">
        <v>452</v>
      </c>
    </row>
    <row r="645" spans="2:59" s="4" customFormat="1" ht="22.5" customHeight="1" x14ac:dyDescent="0.3">
      <c r="B645" s="56"/>
      <c r="C645" s="57"/>
      <c r="D645" s="57"/>
      <c r="E645" s="58" t="s">
        <v>0</v>
      </c>
      <c r="F645" s="98" t="s">
        <v>447</v>
      </c>
      <c r="G645" s="99"/>
      <c r="H645" s="99"/>
      <c r="I645" s="99"/>
      <c r="J645" s="57"/>
      <c r="K645" s="59">
        <v>80.959999999999994</v>
      </c>
      <c r="L645" s="60"/>
      <c r="N645" s="61"/>
      <c r="O645" s="57"/>
      <c r="P645" s="57"/>
      <c r="Q645" s="57"/>
      <c r="R645" s="57"/>
      <c r="S645" s="57"/>
      <c r="T645" s="57"/>
      <c r="U645" s="62"/>
      <c r="AN645" s="63" t="s">
        <v>95</v>
      </c>
      <c r="AO645" s="63" t="s">
        <v>25</v>
      </c>
      <c r="AP645" s="4" t="s">
        <v>25</v>
      </c>
      <c r="AQ645" s="4" t="s">
        <v>13</v>
      </c>
      <c r="AR645" s="4" t="s">
        <v>19</v>
      </c>
      <c r="AS645" s="63" t="s">
        <v>87</v>
      </c>
    </row>
    <row r="646" spans="2:59" s="4" customFormat="1" ht="22.5" customHeight="1" x14ac:dyDescent="0.3">
      <c r="B646" s="56"/>
      <c r="C646" s="57"/>
      <c r="D646" s="57"/>
      <c r="E646" s="58" t="s">
        <v>0</v>
      </c>
      <c r="F646" s="100" t="s">
        <v>0</v>
      </c>
      <c r="G646" s="101"/>
      <c r="H646" s="101"/>
      <c r="I646" s="101"/>
      <c r="J646" s="57"/>
      <c r="K646" s="59">
        <v>0</v>
      </c>
      <c r="L646" s="60"/>
      <c r="N646" s="61"/>
      <c r="O646" s="57"/>
      <c r="P646" s="57"/>
      <c r="Q646" s="57"/>
      <c r="R646" s="57"/>
      <c r="S646" s="57"/>
      <c r="T646" s="57"/>
      <c r="U646" s="62"/>
      <c r="AN646" s="63" t="s">
        <v>95</v>
      </c>
      <c r="AO646" s="63" t="s">
        <v>25</v>
      </c>
      <c r="AP646" s="4" t="s">
        <v>25</v>
      </c>
      <c r="AQ646" s="4" t="s">
        <v>13</v>
      </c>
      <c r="AR646" s="4" t="s">
        <v>19</v>
      </c>
      <c r="AS646" s="63" t="s">
        <v>87</v>
      </c>
    </row>
    <row r="647" spans="2:59" s="6" customFormat="1" ht="22.5" customHeight="1" x14ac:dyDescent="0.3">
      <c r="B647" s="72"/>
      <c r="C647" s="73"/>
      <c r="D647" s="73"/>
      <c r="E647" s="74" t="s">
        <v>0</v>
      </c>
      <c r="F647" s="104" t="s">
        <v>453</v>
      </c>
      <c r="G647" s="105"/>
      <c r="H647" s="105"/>
      <c r="I647" s="105"/>
      <c r="J647" s="73"/>
      <c r="K647" s="75" t="s">
        <v>0</v>
      </c>
      <c r="L647" s="76"/>
      <c r="N647" s="77"/>
      <c r="O647" s="73"/>
      <c r="P647" s="73"/>
      <c r="Q647" s="73"/>
      <c r="R647" s="73"/>
      <c r="S647" s="73"/>
      <c r="T647" s="73"/>
      <c r="U647" s="78"/>
      <c r="AN647" s="79" t="s">
        <v>95</v>
      </c>
      <c r="AO647" s="79" t="s">
        <v>25</v>
      </c>
      <c r="AP647" s="6" t="s">
        <v>5</v>
      </c>
      <c r="AQ647" s="6" t="s">
        <v>13</v>
      </c>
      <c r="AR647" s="6" t="s">
        <v>19</v>
      </c>
      <c r="AS647" s="79" t="s">
        <v>87</v>
      </c>
    </row>
    <row r="648" spans="2:59" s="4" customFormat="1" ht="22.5" customHeight="1" x14ac:dyDescent="0.3">
      <c r="B648" s="56"/>
      <c r="C648" s="57"/>
      <c r="D648" s="57"/>
      <c r="E648" s="58" t="s">
        <v>0</v>
      </c>
      <c r="F648" s="100" t="s">
        <v>454</v>
      </c>
      <c r="G648" s="101"/>
      <c r="H648" s="101"/>
      <c r="I648" s="101"/>
      <c r="J648" s="57"/>
      <c r="K648" s="59">
        <v>0.04</v>
      </c>
      <c r="L648" s="60"/>
      <c r="N648" s="61"/>
      <c r="O648" s="57"/>
      <c r="P648" s="57"/>
      <c r="Q648" s="57"/>
      <c r="R648" s="57"/>
      <c r="S648" s="57"/>
      <c r="T648" s="57"/>
      <c r="U648" s="62"/>
      <c r="AN648" s="63" t="s">
        <v>95</v>
      </c>
      <c r="AO648" s="63" t="s">
        <v>25</v>
      </c>
      <c r="AP648" s="4" t="s">
        <v>25</v>
      </c>
      <c r="AQ648" s="4" t="s">
        <v>13</v>
      </c>
      <c r="AR648" s="4" t="s">
        <v>19</v>
      </c>
      <c r="AS648" s="63" t="s">
        <v>87</v>
      </c>
    </row>
    <row r="649" spans="2:59" s="4" customFormat="1" ht="22.5" customHeight="1" x14ac:dyDescent="0.3">
      <c r="B649" s="56"/>
      <c r="C649" s="57"/>
      <c r="D649" s="57"/>
      <c r="E649" s="58" t="s">
        <v>0</v>
      </c>
      <c r="F649" s="100" t="s">
        <v>0</v>
      </c>
      <c r="G649" s="101"/>
      <c r="H649" s="101"/>
      <c r="I649" s="101"/>
      <c r="J649" s="57"/>
      <c r="K649" s="59">
        <v>0</v>
      </c>
      <c r="L649" s="60"/>
      <c r="N649" s="61"/>
      <c r="O649" s="57"/>
      <c r="P649" s="57"/>
      <c r="Q649" s="57"/>
      <c r="R649" s="57"/>
      <c r="S649" s="57"/>
      <c r="T649" s="57"/>
      <c r="U649" s="62"/>
      <c r="AN649" s="63" t="s">
        <v>95</v>
      </c>
      <c r="AO649" s="63" t="s">
        <v>25</v>
      </c>
      <c r="AP649" s="4" t="s">
        <v>25</v>
      </c>
      <c r="AQ649" s="4" t="s">
        <v>13</v>
      </c>
      <c r="AR649" s="4" t="s">
        <v>19</v>
      </c>
      <c r="AS649" s="63" t="s">
        <v>87</v>
      </c>
    </row>
    <row r="650" spans="2:59" s="5" customFormat="1" ht="22.5" customHeight="1" x14ac:dyDescent="0.3">
      <c r="B650" s="64"/>
      <c r="C650" s="65"/>
      <c r="D650" s="65"/>
      <c r="E650" s="66" t="s">
        <v>0</v>
      </c>
      <c r="F650" s="102" t="s">
        <v>96</v>
      </c>
      <c r="G650" s="103"/>
      <c r="H650" s="103"/>
      <c r="I650" s="103"/>
      <c r="J650" s="65"/>
      <c r="K650" s="67">
        <v>81</v>
      </c>
      <c r="L650" s="68"/>
      <c r="N650" s="69"/>
      <c r="O650" s="65"/>
      <c r="P650" s="65"/>
      <c r="Q650" s="65"/>
      <c r="R650" s="65"/>
      <c r="S650" s="65"/>
      <c r="T650" s="65"/>
      <c r="U650" s="70"/>
      <c r="AN650" s="71" t="s">
        <v>95</v>
      </c>
      <c r="AO650" s="71" t="s">
        <v>25</v>
      </c>
      <c r="AP650" s="5" t="s">
        <v>92</v>
      </c>
      <c r="AQ650" s="5" t="s">
        <v>13</v>
      </c>
      <c r="AR650" s="5" t="s">
        <v>5</v>
      </c>
      <c r="AS650" s="71" t="s">
        <v>87</v>
      </c>
    </row>
    <row r="651" spans="2:59" s="1" customFormat="1" ht="44.25" customHeight="1" x14ac:dyDescent="0.3">
      <c r="B651" s="46"/>
      <c r="C651" s="47" t="s">
        <v>402</v>
      </c>
      <c r="D651" s="47" t="s">
        <v>88</v>
      </c>
      <c r="E651" s="48" t="s">
        <v>456</v>
      </c>
      <c r="F651" s="97" t="s">
        <v>457</v>
      </c>
      <c r="G651" s="97"/>
      <c r="H651" s="97"/>
      <c r="I651" s="97"/>
      <c r="J651" s="49" t="s">
        <v>91</v>
      </c>
      <c r="K651" s="50">
        <v>1521.309</v>
      </c>
      <c r="L651" s="51"/>
      <c r="N651" s="52" t="s">
        <v>0</v>
      </c>
      <c r="O651" s="14" t="s">
        <v>16</v>
      </c>
      <c r="P651" s="53">
        <v>0.16</v>
      </c>
      <c r="Q651" s="53">
        <f>P651*K651</f>
        <v>243.40943999999999</v>
      </c>
      <c r="R651" s="53">
        <v>0</v>
      </c>
      <c r="S651" s="53">
        <f>R651*K651</f>
        <v>0</v>
      </c>
      <c r="T651" s="53">
        <v>0</v>
      </c>
      <c r="U651" s="54">
        <f>T651*K651</f>
        <v>0</v>
      </c>
      <c r="AL651" s="8" t="s">
        <v>92</v>
      </c>
      <c r="AN651" s="8" t="s">
        <v>88</v>
      </c>
      <c r="AO651" s="8" t="s">
        <v>25</v>
      </c>
      <c r="AS651" s="8" t="s">
        <v>87</v>
      </c>
      <c r="AY651" s="55" t="e">
        <f>IF(O651="základní",#REF!,0)</f>
        <v>#REF!</v>
      </c>
      <c r="AZ651" s="55">
        <f>IF(O651="snížená",#REF!,0)</f>
        <v>0</v>
      </c>
      <c r="BA651" s="55">
        <f>IF(O651="zákl. přenesená",#REF!,0)</f>
        <v>0</v>
      </c>
      <c r="BB651" s="55">
        <f>IF(O651="sníž. přenesená",#REF!,0)</f>
        <v>0</v>
      </c>
      <c r="BC651" s="55">
        <f>IF(O651="nulová",#REF!,0)</f>
        <v>0</v>
      </c>
      <c r="BD651" s="8" t="s">
        <v>5</v>
      </c>
      <c r="BE651" s="55" t="e">
        <f>ROUND(#REF!*K651,2)</f>
        <v>#REF!</v>
      </c>
      <c r="BF651" s="8" t="s">
        <v>92</v>
      </c>
      <c r="BG651" s="8" t="s">
        <v>458</v>
      </c>
    </row>
    <row r="652" spans="2:59" s="6" customFormat="1" ht="22.5" customHeight="1" x14ac:dyDescent="0.3">
      <c r="B652" s="72"/>
      <c r="C652" s="73"/>
      <c r="D652" s="73"/>
      <c r="E652" s="74" t="s">
        <v>0</v>
      </c>
      <c r="F652" s="106" t="s">
        <v>459</v>
      </c>
      <c r="G652" s="107"/>
      <c r="H652" s="107"/>
      <c r="I652" s="107"/>
      <c r="J652" s="73"/>
      <c r="K652" s="75" t="s">
        <v>0</v>
      </c>
      <c r="L652" s="76"/>
      <c r="N652" s="77"/>
      <c r="O652" s="73"/>
      <c r="P652" s="73"/>
      <c r="Q652" s="73"/>
      <c r="R652" s="73"/>
      <c r="S652" s="73"/>
      <c r="T652" s="73"/>
      <c r="U652" s="78"/>
      <c r="AN652" s="79" t="s">
        <v>95</v>
      </c>
      <c r="AO652" s="79" t="s">
        <v>25</v>
      </c>
      <c r="AP652" s="6" t="s">
        <v>5</v>
      </c>
      <c r="AQ652" s="6" t="s">
        <v>13</v>
      </c>
      <c r="AR652" s="6" t="s">
        <v>19</v>
      </c>
      <c r="AS652" s="79" t="s">
        <v>87</v>
      </c>
    </row>
    <row r="653" spans="2:59" s="4" customFormat="1" ht="22.5" customHeight="1" x14ac:dyDescent="0.3">
      <c r="B653" s="56"/>
      <c r="C653" s="57"/>
      <c r="D653" s="57"/>
      <c r="E653" s="58" t="s">
        <v>0</v>
      </c>
      <c r="F653" s="100" t="s">
        <v>460</v>
      </c>
      <c r="G653" s="101"/>
      <c r="H653" s="101"/>
      <c r="I653" s="101"/>
      <c r="J653" s="57"/>
      <c r="K653" s="59">
        <v>304.91699999999997</v>
      </c>
      <c r="L653" s="60"/>
      <c r="N653" s="61"/>
      <c r="O653" s="57"/>
      <c r="P653" s="57"/>
      <c r="Q653" s="57"/>
      <c r="R653" s="57"/>
      <c r="S653" s="57"/>
      <c r="T653" s="57"/>
      <c r="U653" s="62"/>
      <c r="AN653" s="63" t="s">
        <v>95</v>
      </c>
      <c r="AO653" s="63" t="s">
        <v>25</v>
      </c>
      <c r="AP653" s="4" t="s">
        <v>25</v>
      </c>
      <c r="AQ653" s="4" t="s">
        <v>13</v>
      </c>
      <c r="AR653" s="4" t="s">
        <v>19</v>
      </c>
      <c r="AS653" s="63" t="s">
        <v>87</v>
      </c>
    </row>
    <row r="654" spans="2:59" s="4" customFormat="1" ht="22.5" customHeight="1" x14ac:dyDescent="0.3">
      <c r="B654" s="56"/>
      <c r="C654" s="57"/>
      <c r="D654" s="57"/>
      <c r="E654" s="58" t="s">
        <v>0</v>
      </c>
      <c r="F654" s="100" t="s">
        <v>461</v>
      </c>
      <c r="G654" s="101"/>
      <c r="H654" s="101"/>
      <c r="I654" s="101"/>
      <c r="J654" s="57"/>
      <c r="K654" s="59">
        <v>32.061999999999998</v>
      </c>
      <c r="L654" s="60"/>
      <c r="N654" s="61"/>
      <c r="O654" s="57"/>
      <c r="P654" s="57"/>
      <c r="Q654" s="57"/>
      <c r="R654" s="57"/>
      <c r="S654" s="57"/>
      <c r="T654" s="57"/>
      <c r="U654" s="62"/>
      <c r="AN654" s="63" t="s">
        <v>95</v>
      </c>
      <c r="AO654" s="63" t="s">
        <v>25</v>
      </c>
      <c r="AP654" s="4" t="s">
        <v>25</v>
      </c>
      <c r="AQ654" s="4" t="s">
        <v>13</v>
      </c>
      <c r="AR654" s="4" t="s">
        <v>19</v>
      </c>
      <c r="AS654" s="63" t="s">
        <v>87</v>
      </c>
    </row>
    <row r="655" spans="2:59" s="4" customFormat="1" ht="22.5" customHeight="1" x14ac:dyDescent="0.3">
      <c r="B655" s="56"/>
      <c r="C655" s="57"/>
      <c r="D655" s="57"/>
      <c r="E655" s="58" t="s">
        <v>0</v>
      </c>
      <c r="F655" s="100" t="s">
        <v>0</v>
      </c>
      <c r="G655" s="101"/>
      <c r="H655" s="101"/>
      <c r="I655" s="101"/>
      <c r="J655" s="57"/>
      <c r="K655" s="59">
        <v>0</v>
      </c>
      <c r="L655" s="60"/>
      <c r="N655" s="61"/>
      <c r="O655" s="57"/>
      <c r="P655" s="57"/>
      <c r="Q655" s="57"/>
      <c r="R655" s="57"/>
      <c r="S655" s="57"/>
      <c r="T655" s="57"/>
      <c r="U655" s="62"/>
      <c r="AN655" s="63" t="s">
        <v>95</v>
      </c>
      <c r="AO655" s="63" t="s">
        <v>25</v>
      </c>
      <c r="AP655" s="4" t="s">
        <v>25</v>
      </c>
      <c r="AQ655" s="4" t="s">
        <v>13</v>
      </c>
      <c r="AR655" s="4" t="s">
        <v>19</v>
      </c>
      <c r="AS655" s="63" t="s">
        <v>87</v>
      </c>
    </row>
    <row r="656" spans="2:59" s="6" customFormat="1" ht="22.5" customHeight="1" x14ac:dyDescent="0.3">
      <c r="B656" s="72"/>
      <c r="C656" s="73"/>
      <c r="D656" s="73"/>
      <c r="E656" s="74" t="s">
        <v>0</v>
      </c>
      <c r="F656" s="104" t="s">
        <v>125</v>
      </c>
      <c r="G656" s="105"/>
      <c r="H656" s="105"/>
      <c r="I656" s="105"/>
      <c r="J656" s="73"/>
      <c r="K656" s="75" t="s">
        <v>0</v>
      </c>
      <c r="L656" s="76"/>
      <c r="N656" s="77"/>
      <c r="O656" s="73"/>
      <c r="P656" s="73"/>
      <c r="Q656" s="73"/>
      <c r="R656" s="73"/>
      <c r="S656" s="73"/>
      <c r="T656" s="73"/>
      <c r="U656" s="78"/>
      <c r="AN656" s="79" t="s">
        <v>95</v>
      </c>
      <c r="AO656" s="79" t="s">
        <v>25</v>
      </c>
      <c r="AP656" s="6" t="s">
        <v>5</v>
      </c>
      <c r="AQ656" s="6" t="s">
        <v>13</v>
      </c>
      <c r="AR656" s="6" t="s">
        <v>19</v>
      </c>
      <c r="AS656" s="79" t="s">
        <v>87</v>
      </c>
    </row>
    <row r="657" spans="2:59" s="4" customFormat="1" ht="22.5" customHeight="1" x14ac:dyDescent="0.3">
      <c r="B657" s="56"/>
      <c r="C657" s="57"/>
      <c r="D657" s="57"/>
      <c r="E657" s="58" t="s">
        <v>0</v>
      </c>
      <c r="F657" s="100" t="s">
        <v>462</v>
      </c>
      <c r="G657" s="101"/>
      <c r="H657" s="101"/>
      <c r="I657" s="101"/>
      <c r="J657" s="57"/>
      <c r="K657" s="59">
        <v>99.715999999999994</v>
      </c>
      <c r="L657" s="60"/>
      <c r="N657" s="61"/>
      <c r="O657" s="57"/>
      <c r="P657" s="57"/>
      <c r="Q657" s="57"/>
      <c r="R657" s="57"/>
      <c r="S657" s="57"/>
      <c r="T657" s="57"/>
      <c r="U657" s="62"/>
      <c r="AN657" s="63" t="s">
        <v>95</v>
      </c>
      <c r="AO657" s="63" t="s">
        <v>25</v>
      </c>
      <c r="AP657" s="4" t="s">
        <v>25</v>
      </c>
      <c r="AQ657" s="4" t="s">
        <v>13</v>
      </c>
      <c r="AR657" s="4" t="s">
        <v>19</v>
      </c>
      <c r="AS657" s="63" t="s">
        <v>87</v>
      </c>
    </row>
    <row r="658" spans="2:59" s="4" customFormat="1" ht="22.5" customHeight="1" x14ac:dyDescent="0.3">
      <c r="B658" s="56"/>
      <c r="C658" s="57"/>
      <c r="D658" s="57"/>
      <c r="E658" s="58" t="s">
        <v>0</v>
      </c>
      <c r="F658" s="100" t="s">
        <v>0</v>
      </c>
      <c r="G658" s="101"/>
      <c r="H658" s="101"/>
      <c r="I658" s="101"/>
      <c r="J658" s="57"/>
      <c r="K658" s="59">
        <v>0</v>
      </c>
      <c r="L658" s="60"/>
      <c r="N658" s="61"/>
      <c r="O658" s="57"/>
      <c r="P658" s="57"/>
      <c r="Q658" s="57"/>
      <c r="R658" s="57"/>
      <c r="S658" s="57"/>
      <c r="T658" s="57"/>
      <c r="U658" s="62"/>
      <c r="AN658" s="63" t="s">
        <v>95</v>
      </c>
      <c r="AO658" s="63" t="s">
        <v>25</v>
      </c>
      <c r="AP658" s="4" t="s">
        <v>25</v>
      </c>
      <c r="AQ658" s="4" t="s">
        <v>13</v>
      </c>
      <c r="AR658" s="4" t="s">
        <v>19</v>
      </c>
      <c r="AS658" s="63" t="s">
        <v>87</v>
      </c>
    </row>
    <row r="659" spans="2:59" s="6" customFormat="1" ht="22.5" customHeight="1" x14ac:dyDescent="0.3">
      <c r="B659" s="72"/>
      <c r="C659" s="73"/>
      <c r="D659" s="73"/>
      <c r="E659" s="74" t="s">
        <v>0</v>
      </c>
      <c r="F659" s="104" t="s">
        <v>126</v>
      </c>
      <c r="G659" s="105"/>
      <c r="H659" s="105"/>
      <c r="I659" s="105"/>
      <c r="J659" s="73"/>
      <c r="K659" s="75" t="s">
        <v>0</v>
      </c>
      <c r="L659" s="76"/>
      <c r="N659" s="77"/>
      <c r="O659" s="73"/>
      <c r="P659" s="73"/>
      <c r="Q659" s="73"/>
      <c r="R659" s="73"/>
      <c r="S659" s="73"/>
      <c r="T659" s="73"/>
      <c r="U659" s="78"/>
      <c r="AN659" s="79" t="s">
        <v>95</v>
      </c>
      <c r="AO659" s="79" t="s">
        <v>25</v>
      </c>
      <c r="AP659" s="6" t="s">
        <v>5</v>
      </c>
      <c r="AQ659" s="6" t="s">
        <v>13</v>
      </c>
      <c r="AR659" s="6" t="s">
        <v>19</v>
      </c>
      <c r="AS659" s="79" t="s">
        <v>87</v>
      </c>
    </row>
    <row r="660" spans="2:59" s="4" customFormat="1" ht="22.5" customHeight="1" x14ac:dyDescent="0.3">
      <c r="B660" s="56"/>
      <c r="C660" s="57"/>
      <c r="D660" s="57"/>
      <c r="E660" s="58" t="s">
        <v>0</v>
      </c>
      <c r="F660" s="100" t="s">
        <v>463</v>
      </c>
      <c r="G660" s="101"/>
      <c r="H660" s="101"/>
      <c r="I660" s="101"/>
      <c r="J660" s="57"/>
      <c r="K660" s="59">
        <v>489.3</v>
      </c>
      <c r="L660" s="60"/>
      <c r="N660" s="61"/>
      <c r="O660" s="57"/>
      <c r="P660" s="57"/>
      <c r="Q660" s="57"/>
      <c r="R660" s="57"/>
      <c r="S660" s="57"/>
      <c r="T660" s="57"/>
      <c r="U660" s="62"/>
      <c r="AN660" s="63" t="s">
        <v>95</v>
      </c>
      <c r="AO660" s="63" t="s">
        <v>25</v>
      </c>
      <c r="AP660" s="4" t="s">
        <v>25</v>
      </c>
      <c r="AQ660" s="4" t="s">
        <v>13</v>
      </c>
      <c r="AR660" s="4" t="s">
        <v>19</v>
      </c>
      <c r="AS660" s="63" t="s">
        <v>87</v>
      </c>
    </row>
    <row r="661" spans="2:59" s="4" customFormat="1" ht="22.5" customHeight="1" x14ac:dyDescent="0.3">
      <c r="B661" s="56"/>
      <c r="C661" s="57"/>
      <c r="D661" s="57"/>
      <c r="E661" s="58" t="s">
        <v>0</v>
      </c>
      <c r="F661" s="100" t="s">
        <v>464</v>
      </c>
      <c r="G661" s="101"/>
      <c r="H661" s="101"/>
      <c r="I661" s="101"/>
      <c r="J661" s="57"/>
      <c r="K661" s="59">
        <v>36.430999999999997</v>
      </c>
      <c r="L661" s="60"/>
      <c r="N661" s="61"/>
      <c r="O661" s="57"/>
      <c r="P661" s="57"/>
      <c r="Q661" s="57"/>
      <c r="R661" s="57"/>
      <c r="S661" s="57"/>
      <c r="T661" s="57"/>
      <c r="U661" s="62"/>
      <c r="AN661" s="63" t="s">
        <v>95</v>
      </c>
      <c r="AO661" s="63" t="s">
        <v>25</v>
      </c>
      <c r="AP661" s="4" t="s">
        <v>25</v>
      </c>
      <c r="AQ661" s="4" t="s">
        <v>13</v>
      </c>
      <c r="AR661" s="4" t="s">
        <v>19</v>
      </c>
      <c r="AS661" s="63" t="s">
        <v>87</v>
      </c>
    </row>
    <row r="662" spans="2:59" s="4" customFormat="1" ht="22.5" customHeight="1" x14ac:dyDescent="0.3">
      <c r="B662" s="56"/>
      <c r="C662" s="57"/>
      <c r="D662" s="57"/>
      <c r="E662" s="58" t="s">
        <v>0</v>
      </c>
      <c r="F662" s="100" t="s">
        <v>0</v>
      </c>
      <c r="G662" s="101"/>
      <c r="H662" s="101"/>
      <c r="I662" s="101"/>
      <c r="J662" s="57"/>
      <c r="K662" s="59">
        <v>0</v>
      </c>
      <c r="L662" s="60"/>
      <c r="N662" s="61"/>
      <c r="O662" s="57"/>
      <c r="P662" s="57"/>
      <c r="Q662" s="57"/>
      <c r="R662" s="57"/>
      <c r="S662" s="57"/>
      <c r="T662" s="57"/>
      <c r="U662" s="62"/>
      <c r="AN662" s="63" t="s">
        <v>95</v>
      </c>
      <c r="AO662" s="63" t="s">
        <v>25</v>
      </c>
      <c r="AP662" s="4" t="s">
        <v>25</v>
      </c>
      <c r="AQ662" s="4" t="s">
        <v>13</v>
      </c>
      <c r="AR662" s="4" t="s">
        <v>19</v>
      </c>
      <c r="AS662" s="63" t="s">
        <v>87</v>
      </c>
    </row>
    <row r="663" spans="2:59" s="6" customFormat="1" ht="22.5" customHeight="1" x14ac:dyDescent="0.3">
      <c r="B663" s="72"/>
      <c r="C663" s="73"/>
      <c r="D663" s="73"/>
      <c r="E663" s="74" t="s">
        <v>0</v>
      </c>
      <c r="F663" s="104" t="s">
        <v>128</v>
      </c>
      <c r="G663" s="105"/>
      <c r="H663" s="105"/>
      <c r="I663" s="105"/>
      <c r="J663" s="73"/>
      <c r="K663" s="75" t="s">
        <v>0</v>
      </c>
      <c r="L663" s="76"/>
      <c r="N663" s="77"/>
      <c r="O663" s="73"/>
      <c r="P663" s="73"/>
      <c r="Q663" s="73"/>
      <c r="R663" s="73"/>
      <c r="S663" s="73"/>
      <c r="T663" s="73"/>
      <c r="U663" s="78"/>
      <c r="AN663" s="79" t="s">
        <v>95</v>
      </c>
      <c r="AO663" s="79" t="s">
        <v>25</v>
      </c>
      <c r="AP663" s="6" t="s">
        <v>5</v>
      </c>
      <c r="AQ663" s="6" t="s">
        <v>13</v>
      </c>
      <c r="AR663" s="6" t="s">
        <v>19</v>
      </c>
      <c r="AS663" s="79" t="s">
        <v>87</v>
      </c>
    </row>
    <row r="664" spans="2:59" s="4" customFormat="1" ht="22.5" customHeight="1" x14ac:dyDescent="0.3">
      <c r="B664" s="56"/>
      <c r="C664" s="57"/>
      <c r="D664" s="57"/>
      <c r="E664" s="58" t="s">
        <v>0</v>
      </c>
      <c r="F664" s="100" t="s">
        <v>463</v>
      </c>
      <c r="G664" s="101"/>
      <c r="H664" s="101"/>
      <c r="I664" s="101"/>
      <c r="J664" s="57"/>
      <c r="K664" s="59">
        <v>489.3</v>
      </c>
      <c r="L664" s="60"/>
      <c r="N664" s="61"/>
      <c r="O664" s="57"/>
      <c r="P664" s="57"/>
      <c r="Q664" s="57"/>
      <c r="R664" s="57"/>
      <c r="S664" s="57"/>
      <c r="T664" s="57"/>
      <c r="U664" s="62"/>
      <c r="AN664" s="63" t="s">
        <v>95</v>
      </c>
      <c r="AO664" s="63" t="s">
        <v>25</v>
      </c>
      <c r="AP664" s="4" t="s">
        <v>25</v>
      </c>
      <c r="AQ664" s="4" t="s">
        <v>13</v>
      </c>
      <c r="AR664" s="4" t="s">
        <v>19</v>
      </c>
      <c r="AS664" s="63" t="s">
        <v>87</v>
      </c>
    </row>
    <row r="665" spans="2:59" s="4" customFormat="1" ht="22.5" customHeight="1" x14ac:dyDescent="0.3">
      <c r="B665" s="56"/>
      <c r="C665" s="57"/>
      <c r="D665" s="57"/>
      <c r="E665" s="58" t="s">
        <v>0</v>
      </c>
      <c r="F665" s="100" t="s">
        <v>464</v>
      </c>
      <c r="G665" s="101"/>
      <c r="H665" s="101"/>
      <c r="I665" s="101"/>
      <c r="J665" s="57"/>
      <c r="K665" s="59">
        <v>36.430999999999997</v>
      </c>
      <c r="L665" s="60"/>
      <c r="N665" s="61"/>
      <c r="O665" s="57"/>
      <c r="P665" s="57"/>
      <c r="Q665" s="57"/>
      <c r="R665" s="57"/>
      <c r="S665" s="57"/>
      <c r="T665" s="57"/>
      <c r="U665" s="62"/>
      <c r="AN665" s="63" t="s">
        <v>95</v>
      </c>
      <c r="AO665" s="63" t="s">
        <v>25</v>
      </c>
      <c r="AP665" s="4" t="s">
        <v>25</v>
      </c>
      <c r="AQ665" s="4" t="s">
        <v>13</v>
      </c>
      <c r="AR665" s="4" t="s">
        <v>19</v>
      </c>
      <c r="AS665" s="63" t="s">
        <v>87</v>
      </c>
    </row>
    <row r="666" spans="2:59" s="4" customFormat="1" ht="22.5" customHeight="1" x14ac:dyDescent="0.3">
      <c r="B666" s="56"/>
      <c r="C666" s="57"/>
      <c r="D666" s="57"/>
      <c r="E666" s="58" t="s">
        <v>0</v>
      </c>
      <c r="F666" s="100" t="s">
        <v>465</v>
      </c>
      <c r="G666" s="101"/>
      <c r="H666" s="101"/>
      <c r="I666" s="101"/>
      <c r="J666" s="57"/>
      <c r="K666" s="59">
        <v>33.152000000000001</v>
      </c>
      <c r="L666" s="60"/>
      <c r="N666" s="61"/>
      <c r="O666" s="57"/>
      <c r="P666" s="57"/>
      <c r="Q666" s="57"/>
      <c r="R666" s="57"/>
      <c r="S666" s="57"/>
      <c r="T666" s="57"/>
      <c r="U666" s="62"/>
      <c r="AN666" s="63" t="s">
        <v>95</v>
      </c>
      <c r="AO666" s="63" t="s">
        <v>25</v>
      </c>
      <c r="AP666" s="4" t="s">
        <v>25</v>
      </c>
      <c r="AQ666" s="4" t="s">
        <v>13</v>
      </c>
      <c r="AR666" s="4" t="s">
        <v>19</v>
      </c>
      <c r="AS666" s="63" t="s">
        <v>87</v>
      </c>
    </row>
    <row r="667" spans="2:59" s="4" customFormat="1" ht="22.5" customHeight="1" x14ac:dyDescent="0.3">
      <c r="B667" s="56"/>
      <c r="C667" s="57"/>
      <c r="D667" s="57"/>
      <c r="E667" s="58" t="s">
        <v>0</v>
      </c>
      <c r="F667" s="100" t="s">
        <v>0</v>
      </c>
      <c r="G667" s="101"/>
      <c r="H667" s="101"/>
      <c r="I667" s="101"/>
      <c r="J667" s="57"/>
      <c r="K667" s="59">
        <v>0</v>
      </c>
      <c r="L667" s="60"/>
      <c r="N667" s="61"/>
      <c r="O667" s="57"/>
      <c r="P667" s="57"/>
      <c r="Q667" s="57"/>
      <c r="R667" s="57"/>
      <c r="S667" s="57"/>
      <c r="T667" s="57"/>
      <c r="U667" s="62"/>
      <c r="AN667" s="63" t="s">
        <v>95</v>
      </c>
      <c r="AO667" s="63" t="s">
        <v>25</v>
      </c>
      <c r="AP667" s="4" t="s">
        <v>25</v>
      </c>
      <c r="AQ667" s="4" t="s">
        <v>13</v>
      </c>
      <c r="AR667" s="4" t="s">
        <v>19</v>
      </c>
      <c r="AS667" s="63" t="s">
        <v>87</v>
      </c>
    </row>
    <row r="668" spans="2:59" s="4" customFormat="1" ht="22.5" customHeight="1" x14ac:dyDescent="0.3">
      <c r="B668" s="56"/>
      <c r="C668" s="57"/>
      <c r="D668" s="57"/>
      <c r="E668" s="58" t="s">
        <v>0</v>
      </c>
      <c r="F668" s="100" t="s">
        <v>0</v>
      </c>
      <c r="G668" s="101"/>
      <c r="H668" s="101"/>
      <c r="I668" s="101"/>
      <c r="J668" s="57"/>
      <c r="K668" s="59">
        <v>0</v>
      </c>
      <c r="L668" s="60"/>
      <c r="N668" s="61"/>
      <c r="O668" s="57"/>
      <c r="P668" s="57"/>
      <c r="Q668" s="57"/>
      <c r="R668" s="57"/>
      <c r="S668" s="57"/>
      <c r="T668" s="57"/>
      <c r="U668" s="62"/>
      <c r="AN668" s="63" t="s">
        <v>95</v>
      </c>
      <c r="AO668" s="63" t="s">
        <v>25</v>
      </c>
      <c r="AP668" s="4" t="s">
        <v>25</v>
      </c>
      <c r="AQ668" s="4" t="s">
        <v>13</v>
      </c>
      <c r="AR668" s="4" t="s">
        <v>19</v>
      </c>
      <c r="AS668" s="63" t="s">
        <v>87</v>
      </c>
    </row>
    <row r="669" spans="2:59" s="7" customFormat="1" ht="22.5" customHeight="1" x14ac:dyDescent="0.3">
      <c r="B669" s="80"/>
      <c r="C669" s="81"/>
      <c r="D669" s="81"/>
      <c r="E669" s="82" t="s">
        <v>0</v>
      </c>
      <c r="F669" s="109" t="s">
        <v>136</v>
      </c>
      <c r="G669" s="110"/>
      <c r="H669" s="110"/>
      <c r="I669" s="110"/>
      <c r="J669" s="81"/>
      <c r="K669" s="83">
        <v>1521.309</v>
      </c>
      <c r="L669" s="84"/>
      <c r="N669" s="85"/>
      <c r="O669" s="81"/>
      <c r="P669" s="81"/>
      <c r="Q669" s="81"/>
      <c r="R669" s="81"/>
      <c r="S669" s="81"/>
      <c r="T669" s="81"/>
      <c r="U669" s="86"/>
      <c r="AN669" s="87" t="s">
        <v>95</v>
      </c>
      <c r="AO669" s="87" t="s">
        <v>25</v>
      </c>
      <c r="AP669" s="7" t="s">
        <v>103</v>
      </c>
      <c r="AQ669" s="7" t="s">
        <v>13</v>
      </c>
      <c r="AR669" s="7" t="s">
        <v>19</v>
      </c>
      <c r="AS669" s="87" t="s">
        <v>87</v>
      </c>
    </row>
    <row r="670" spans="2:59" s="5" customFormat="1" ht="22.5" customHeight="1" x14ac:dyDescent="0.3">
      <c r="B670" s="64"/>
      <c r="C670" s="65"/>
      <c r="D670" s="65"/>
      <c r="E670" s="66" t="s">
        <v>34</v>
      </c>
      <c r="F670" s="102" t="s">
        <v>96</v>
      </c>
      <c r="G670" s="103"/>
      <c r="H670" s="103"/>
      <c r="I670" s="103"/>
      <c r="J670" s="65"/>
      <c r="K670" s="67">
        <v>1521.309</v>
      </c>
      <c r="L670" s="68"/>
      <c r="N670" s="69"/>
      <c r="O670" s="65"/>
      <c r="P670" s="65"/>
      <c r="Q670" s="65"/>
      <c r="R670" s="65"/>
      <c r="S670" s="65"/>
      <c r="T670" s="65"/>
      <c r="U670" s="70"/>
      <c r="AN670" s="71" t="s">
        <v>95</v>
      </c>
      <c r="AO670" s="71" t="s">
        <v>25</v>
      </c>
      <c r="AP670" s="5" t="s">
        <v>92</v>
      </c>
      <c r="AQ670" s="5" t="s">
        <v>13</v>
      </c>
      <c r="AR670" s="5" t="s">
        <v>5</v>
      </c>
      <c r="AS670" s="71" t="s">
        <v>87</v>
      </c>
    </row>
    <row r="671" spans="2:59" s="1" customFormat="1" ht="44.25" customHeight="1" x14ac:dyDescent="0.3">
      <c r="B671" s="46"/>
      <c r="C671" s="47" t="s">
        <v>421</v>
      </c>
      <c r="D671" s="47" t="s">
        <v>88</v>
      </c>
      <c r="E671" s="48" t="s">
        <v>467</v>
      </c>
      <c r="F671" s="97" t="s">
        <v>468</v>
      </c>
      <c r="G671" s="97"/>
      <c r="H671" s="97"/>
      <c r="I671" s="97"/>
      <c r="J671" s="49" t="s">
        <v>91</v>
      </c>
      <c r="K671" s="50">
        <v>1521.309</v>
      </c>
      <c r="L671" s="51"/>
      <c r="N671" s="52" t="s">
        <v>0</v>
      </c>
      <c r="O671" s="14" t="s">
        <v>16</v>
      </c>
      <c r="P671" s="53">
        <v>0.1</v>
      </c>
      <c r="Q671" s="53">
        <f>P671*K671</f>
        <v>152.1309</v>
      </c>
      <c r="R671" s="53">
        <v>0</v>
      </c>
      <c r="S671" s="53">
        <f>R671*K671</f>
        <v>0</v>
      </c>
      <c r="T671" s="53">
        <v>0</v>
      </c>
      <c r="U671" s="54">
        <f>T671*K671</f>
        <v>0</v>
      </c>
      <c r="AL671" s="8" t="s">
        <v>92</v>
      </c>
      <c r="AN671" s="8" t="s">
        <v>88</v>
      </c>
      <c r="AO671" s="8" t="s">
        <v>25</v>
      </c>
      <c r="AS671" s="8" t="s">
        <v>87</v>
      </c>
      <c r="AY671" s="55" t="e">
        <f>IF(O671="základní",#REF!,0)</f>
        <v>#REF!</v>
      </c>
      <c r="AZ671" s="55">
        <f>IF(O671="snížená",#REF!,0)</f>
        <v>0</v>
      </c>
      <c r="BA671" s="55">
        <f>IF(O671="zákl. přenesená",#REF!,0)</f>
        <v>0</v>
      </c>
      <c r="BB671" s="55">
        <f>IF(O671="sníž. přenesená",#REF!,0)</f>
        <v>0</v>
      </c>
      <c r="BC671" s="55">
        <f>IF(O671="nulová",#REF!,0)</f>
        <v>0</v>
      </c>
      <c r="BD671" s="8" t="s">
        <v>5</v>
      </c>
      <c r="BE671" s="55" t="e">
        <f>ROUND(#REF!*K671,2)</f>
        <v>#REF!</v>
      </c>
      <c r="BF671" s="8" t="s">
        <v>92</v>
      </c>
      <c r="BG671" s="8" t="s">
        <v>469</v>
      </c>
    </row>
    <row r="672" spans="2:59" s="4" customFormat="1" ht="22.5" customHeight="1" x14ac:dyDescent="0.3">
      <c r="B672" s="56"/>
      <c r="C672" s="57"/>
      <c r="D672" s="57"/>
      <c r="E672" s="58" t="s">
        <v>0</v>
      </c>
      <c r="F672" s="98" t="s">
        <v>34</v>
      </c>
      <c r="G672" s="99"/>
      <c r="H672" s="99"/>
      <c r="I672" s="99"/>
      <c r="J672" s="57"/>
      <c r="K672" s="59">
        <v>1521.309</v>
      </c>
      <c r="L672" s="60"/>
      <c r="N672" s="61"/>
      <c r="O672" s="57"/>
      <c r="P672" s="57"/>
      <c r="Q672" s="57"/>
      <c r="R672" s="57"/>
      <c r="S672" s="57"/>
      <c r="T672" s="57"/>
      <c r="U672" s="62"/>
      <c r="AN672" s="63" t="s">
        <v>95</v>
      </c>
      <c r="AO672" s="63" t="s">
        <v>25</v>
      </c>
      <c r="AP672" s="4" t="s">
        <v>25</v>
      </c>
      <c r="AQ672" s="4" t="s">
        <v>13</v>
      </c>
      <c r="AR672" s="4" t="s">
        <v>5</v>
      </c>
      <c r="AS672" s="63" t="s">
        <v>87</v>
      </c>
    </row>
    <row r="673" spans="2:59" s="1" customFormat="1" ht="31.5" customHeight="1" x14ac:dyDescent="0.3">
      <c r="B673" s="46"/>
      <c r="C673" s="47" t="s">
        <v>426</v>
      </c>
      <c r="D673" s="47" t="s">
        <v>88</v>
      </c>
      <c r="E673" s="48" t="s">
        <v>471</v>
      </c>
      <c r="F673" s="97" t="s">
        <v>472</v>
      </c>
      <c r="G673" s="97"/>
      <c r="H673" s="97"/>
      <c r="I673" s="97"/>
      <c r="J673" s="49" t="s">
        <v>91</v>
      </c>
      <c r="K673" s="50">
        <v>1521.309</v>
      </c>
      <c r="L673" s="51"/>
      <c r="N673" s="52" t="s">
        <v>0</v>
      </c>
      <c r="O673" s="14" t="s">
        <v>16</v>
      </c>
      <c r="P673" s="53">
        <v>4.9000000000000002E-2</v>
      </c>
      <c r="Q673" s="53">
        <f>P673*K673</f>
        <v>74.544140999999996</v>
      </c>
      <c r="R673" s="53">
        <v>0</v>
      </c>
      <c r="S673" s="53">
        <f>R673*K673</f>
        <v>0</v>
      </c>
      <c r="T673" s="53">
        <v>0</v>
      </c>
      <c r="U673" s="54">
        <f>T673*K673</f>
        <v>0</v>
      </c>
      <c r="AL673" s="8" t="s">
        <v>92</v>
      </c>
      <c r="AN673" s="8" t="s">
        <v>88</v>
      </c>
      <c r="AO673" s="8" t="s">
        <v>25</v>
      </c>
      <c r="AS673" s="8" t="s">
        <v>87</v>
      </c>
      <c r="AY673" s="55" t="e">
        <f>IF(O673="základní",#REF!,0)</f>
        <v>#REF!</v>
      </c>
      <c r="AZ673" s="55">
        <f>IF(O673="snížená",#REF!,0)</f>
        <v>0</v>
      </c>
      <c r="BA673" s="55">
        <f>IF(O673="zákl. přenesená",#REF!,0)</f>
        <v>0</v>
      </c>
      <c r="BB673" s="55">
        <f>IF(O673="sníž. přenesená",#REF!,0)</f>
        <v>0</v>
      </c>
      <c r="BC673" s="55">
        <f>IF(O673="nulová",#REF!,0)</f>
        <v>0</v>
      </c>
      <c r="BD673" s="8" t="s">
        <v>5</v>
      </c>
      <c r="BE673" s="55" t="e">
        <f>ROUND(#REF!*K673,2)</f>
        <v>#REF!</v>
      </c>
      <c r="BF673" s="8" t="s">
        <v>92</v>
      </c>
      <c r="BG673" s="8" t="s">
        <v>473</v>
      </c>
    </row>
    <row r="674" spans="2:59" s="4" customFormat="1" ht="22.5" customHeight="1" x14ac:dyDescent="0.3">
      <c r="B674" s="56"/>
      <c r="C674" s="57"/>
      <c r="D674" s="57"/>
      <c r="E674" s="58" t="s">
        <v>0</v>
      </c>
      <c r="F674" s="98" t="s">
        <v>34</v>
      </c>
      <c r="G674" s="99"/>
      <c r="H674" s="99"/>
      <c r="I674" s="99"/>
      <c r="J674" s="57"/>
      <c r="K674" s="59">
        <v>1521.309</v>
      </c>
      <c r="L674" s="60"/>
      <c r="N674" s="61"/>
      <c r="O674" s="57"/>
      <c r="P674" s="57"/>
      <c r="Q674" s="57"/>
      <c r="R674" s="57"/>
      <c r="S674" s="57"/>
      <c r="T674" s="57"/>
      <c r="U674" s="62"/>
      <c r="AN674" s="63" t="s">
        <v>95</v>
      </c>
      <c r="AO674" s="63" t="s">
        <v>25</v>
      </c>
      <c r="AP674" s="4" t="s">
        <v>25</v>
      </c>
      <c r="AQ674" s="4" t="s">
        <v>13</v>
      </c>
      <c r="AR674" s="4" t="s">
        <v>5</v>
      </c>
      <c r="AS674" s="63" t="s">
        <v>87</v>
      </c>
    </row>
    <row r="675" spans="2:59" s="1" customFormat="1" ht="31.5" customHeight="1" x14ac:dyDescent="0.3">
      <c r="B675" s="46"/>
      <c r="C675" s="47" t="s">
        <v>433</v>
      </c>
      <c r="D675" s="47" t="s">
        <v>88</v>
      </c>
      <c r="E675" s="48" t="s">
        <v>475</v>
      </c>
      <c r="F675" s="97" t="s">
        <v>476</v>
      </c>
      <c r="G675" s="97"/>
      <c r="H675" s="97"/>
      <c r="I675" s="97"/>
      <c r="J675" s="49" t="s">
        <v>197</v>
      </c>
      <c r="K675" s="50">
        <v>2.7</v>
      </c>
      <c r="L675" s="51"/>
      <c r="N675" s="52" t="s">
        <v>0</v>
      </c>
      <c r="O675" s="14" t="s">
        <v>16</v>
      </c>
      <c r="P675" s="53">
        <v>0.39700000000000002</v>
      </c>
      <c r="Q675" s="53">
        <f>P675*K675</f>
        <v>1.0719000000000001</v>
      </c>
      <c r="R675" s="53">
        <v>0</v>
      </c>
      <c r="S675" s="53">
        <f>R675*K675</f>
        <v>0</v>
      </c>
      <c r="T675" s="53">
        <v>0</v>
      </c>
      <c r="U675" s="54">
        <f>T675*K675</f>
        <v>0</v>
      </c>
      <c r="AL675" s="8" t="s">
        <v>92</v>
      </c>
      <c r="AN675" s="8" t="s">
        <v>88</v>
      </c>
      <c r="AO675" s="8" t="s">
        <v>25</v>
      </c>
      <c r="AS675" s="8" t="s">
        <v>87</v>
      </c>
      <c r="AY675" s="55" t="e">
        <f>IF(O675="základní",#REF!,0)</f>
        <v>#REF!</v>
      </c>
      <c r="AZ675" s="55">
        <f>IF(O675="snížená",#REF!,0)</f>
        <v>0</v>
      </c>
      <c r="BA675" s="55">
        <f>IF(O675="zákl. přenesená",#REF!,0)</f>
        <v>0</v>
      </c>
      <c r="BB675" s="55">
        <f>IF(O675="sníž. přenesená",#REF!,0)</f>
        <v>0</v>
      </c>
      <c r="BC675" s="55">
        <f>IF(O675="nulová",#REF!,0)</f>
        <v>0</v>
      </c>
      <c r="BD675" s="8" t="s">
        <v>5</v>
      </c>
      <c r="BE675" s="55" t="e">
        <f>ROUND(#REF!*K675,2)</f>
        <v>#REF!</v>
      </c>
      <c r="BF675" s="8" t="s">
        <v>92</v>
      </c>
      <c r="BG675" s="8" t="s">
        <v>477</v>
      </c>
    </row>
    <row r="676" spans="2:59" s="4" customFormat="1" ht="22.5" customHeight="1" x14ac:dyDescent="0.3">
      <c r="B676" s="56"/>
      <c r="C676" s="57"/>
      <c r="D676" s="57"/>
      <c r="E676" s="58" t="s">
        <v>0</v>
      </c>
      <c r="F676" s="98" t="s">
        <v>478</v>
      </c>
      <c r="G676" s="99"/>
      <c r="H676" s="99"/>
      <c r="I676" s="99"/>
      <c r="J676" s="57"/>
      <c r="K676" s="59">
        <v>2.7</v>
      </c>
      <c r="L676" s="60"/>
      <c r="N676" s="61"/>
      <c r="O676" s="57"/>
      <c r="P676" s="57"/>
      <c r="Q676" s="57"/>
      <c r="R676" s="57"/>
      <c r="S676" s="57"/>
      <c r="T676" s="57"/>
      <c r="U676" s="62"/>
      <c r="AN676" s="63" t="s">
        <v>95</v>
      </c>
      <c r="AO676" s="63" t="s">
        <v>25</v>
      </c>
      <c r="AP676" s="4" t="s">
        <v>25</v>
      </c>
      <c r="AQ676" s="4" t="s">
        <v>13</v>
      </c>
      <c r="AR676" s="4" t="s">
        <v>19</v>
      </c>
      <c r="AS676" s="63" t="s">
        <v>87</v>
      </c>
    </row>
    <row r="677" spans="2:59" s="4" customFormat="1" ht="22.5" customHeight="1" x14ac:dyDescent="0.3">
      <c r="B677" s="56"/>
      <c r="C677" s="57"/>
      <c r="D677" s="57"/>
      <c r="E677" s="58" t="s">
        <v>0</v>
      </c>
      <c r="F677" s="100" t="s">
        <v>0</v>
      </c>
      <c r="G677" s="101"/>
      <c r="H677" s="101"/>
      <c r="I677" s="101"/>
      <c r="J677" s="57"/>
      <c r="K677" s="59">
        <v>0</v>
      </c>
      <c r="L677" s="60"/>
      <c r="N677" s="61"/>
      <c r="O677" s="57"/>
      <c r="P677" s="57"/>
      <c r="Q677" s="57"/>
      <c r="R677" s="57"/>
      <c r="S677" s="57"/>
      <c r="T677" s="57"/>
      <c r="U677" s="62"/>
      <c r="AN677" s="63" t="s">
        <v>95</v>
      </c>
      <c r="AO677" s="63" t="s">
        <v>25</v>
      </c>
      <c r="AP677" s="4" t="s">
        <v>25</v>
      </c>
      <c r="AQ677" s="4" t="s">
        <v>13</v>
      </c>
      <c r="AR677" s="4" t="s">
        <v>19</v>
      </c>
      <c r="AS677" s="63" t="s">
        <v>87</v>
      </c>
    </row>
    <row r="678" spans="2:59" s="5" customFormat="1" ht="22.5" customHeight="1" x14ac:dyDescent="0.3">
      <c r="B678" s="64"/>
      <c r="C678" s="65"/>
      <c r="D678" s="65"/>
      <c r="E678" s="66" t="s">
        <v>0</v>
      </c>
      <c r="F678" s="102" t="s">
        <v>96</v>
      </c>
      <c r="G678" s="103"/>
      <c r="H678" s="103"/>
      <c r="I678" s="103"/>
      <c r="J678" s="65"/>
      <c r="K678" s="67">
        <v>2.7</v>
      </c>
      <c r="L678" s="68"/>
      <c r="N678" s="69"/>
      <c r="O678" s="65"/>
      <c r="P678" s="65"/>
      <c r="Q678" s="65"/>
      <c r="R678" s="65"/>
      <c r="S678" s="65"/>
      <c r="T678" s="65"/>
      <c r="U678" s="70"/>
      <c r="AN678" s="71" t="s">
        <v>95</v>
      </c>
      <c r="AO678" s="71" t="s">
        <v>25</v>
      </c>
      <c r="AP678" s="5" t="s">
        <v>92</v>
      </c>
      <c r="AQ678" s="5" t="s">
        <v>13</v>
      </c>
      <c r="AR678" s="5" t="s">
        <v>5</v>
      </c>
      <c r="AS678" s="71" t="s">
        <v>87</v>
      </c>
    </row>
    <row r="679" spans="2:59" s="1" customFormat="1" ht="22.5" customHeight="1" x14ac:dyDescent="0.3">
      <c r="B679" s="46"/>
      <c r="C679" s="47" t="s">
        <v>438</v>
      </c>
      <c r="D679" s="47" t="s">
        <v>88</v>
      </c>
      <c r="E679" s="48" t="s">
        <v>480</v>
      </c>
      <c r="F679" s="97" t="s">
        <v>481</v>
      </c>
      <c r="G679" s="97"/>
      <c r="H679" s="97"/>
      <c r="I679" s="97"/>
      <c r="J679" s="49" t="s">
        <v>197</v>
      </c>
      <c r="K679" s="50">
        <v>2.7</v>
      </c>
      <c r="L679" s="51"/>
      <c r="N679" s="52" t="s">
        <v>0</v>
      </c>
      <c r="O679" s="14" t="s">
        <v>16</v>
      </c>
      <c r="P679" s="53">
        <v>0.30599999999999999</v>
      </c>
      <c r="Q679" s="53">
        <f>P679*K679</f>
        <v>0.82620000000000005</v>
      </c>
      <c r="R679" s="53">
        <v>0</v>
      </c>
      <c r="S679" s="53">
        <f>R679*K679</f>
        <v>0</v>
      </c>
      <c r="T679" s="53">
        <v>0</v>
      </c>
      <c r="U679" s="54">
        <f>T679*K679</f>
        <v>0</v>
      </c>
      <c r="AL679" s="8" t="s">
        <v>92</v>
      </c>
      <c r="AN679" s="8" t="s">
        <v>88</v>
      </c>
      <c r="AO679" s="8" t="s">
        <v>25</v>
      </c>
      <c r="AS679" s="8" t="s">
        <v>87</v>
      </c>
      <c r="AY679" s="55" t="e">
        <f>IF(O679="základní",#REF!,0)</f>
        <v>#REF!</v>
      </c>
      <c r="AZ679" s="55">
        <f>IF(O679="snížená",#REF!,0)</f>
        <v>0</v>
      </c>
      <c r="BA679" s="55">
        <f>IF(O679="zákl. přenesená",#REF!,0)</f>
        <v>0</v>
      </c>
      <c r="BB679" s="55">
        <f>IF(O679="sníž. přenesená",#REF!,0)</f>
        <v>0</v>
      </c>
      <c r="BC679" s="55">
        <f>IF(O679="nulová",#REF!,0)</f>
        <v>0</v>
      </c>
      <c r="BD679" s="8" t="s">
        <v>5</v>
      </c>
      <c r="BE679" s="55" t="e">
        <f>ROUND(#REF!*K679,2)</f>
        <v>#REF!</v>
      </c>
      <c r="BF679" s="8" t="s">
        <v>92</v>
      </c>
      <c r="BG679" s="8" t="s">
        <v>482</v>
      </c>
    </row>
    <row r="680" spans="2:59" s="4" customFormat="1" ht="22.5" customHeight="1" x14ac:dyDescent="0.3">
      <c r="B680" s="56"/>
      <c r="C680" s="57"/>
      <c r="D680" s="57"/>
      <c r="E680" s="58" t="s">
        <v>0</v>
      </c>
      <c r="F680" s="98" t="s">
        <v>478</v>
      </c>
      <c r="G680" s="99"/>
      <c r="H680" s="99"/>
      <c r="I680" s="99"/>
      <c r="J680" s="57"/>
      <c r="K680" s="59">
        <v>2.7</v>
      </c>
      <c r="L680" s="60"/>
      <c r="N680" s="61"/>
      <c r="O680" s="57"/>
      <c r="P680" s="57"/>
      <c r="Q680" s="57"/>
      <c r="R680" s="57"/>
      <c r="S680" s="57"/>
      <c r="T680" s="57"/>
      <c r="U680" s="62"/>
      <c r="AN680" s="63" t="s">
        <v>95</v>
      </c>
      <c r="AO680" s="63" t="s">
        <v>25</v>
      </c>
      <c r="AP680" s="4" t="s">
        <v>25</v>
      </c>
      <c r="AQ680" s="4" t="s">
        <v>13</v>
      </c>
      <c r="AR680" s="4" t="s">
        <v>19</v>
      </c>
      <c r="AS680" s="63" t="s">
        <v>87</v>
      </c>
    </row>
    <row r="681" spans="2:59" s="4" customFormat="1" ht="22.5" customHeight="1" x14ac:dyDescent="0.3">
      <c r="B681" s="56"/>
      <c r="C681" s="57"/>
      <c r="D681" s="57"/>
      <c r="E681" s="58" t="s">
        <v>0</v>
      </c>
      <c r="F681" s="100" t="s">
        <v>0</v>
      </c>
      <c r="G681" s="101"/>
      <c r="H681" s="101"/>
      <c r="I681" s="101"/>
      <c r="J681" s="57"/>
      <c r="K681" s="59">
        <v>0</v>
      </c>
      <c r="L681" s="60"/>
      <c r="N681" s="61"/>
      <c r="O681" s="57"/>
      <c r="P681" s="57"/>
      <c r="Q681" s="57"/>
      <c r="R681" s="57"/>
      <c r="S681" s="57"/>
      <c r="T681" s="57"/>
      <c r="U681" s="62"/>
      <c r="AN681" s="63" t="s">
        <v>95</v>
      </c>
      <c r="AO681" s="63" t="s">
        <v>25</v>
      </c>
      <c r="AP681" s="4" t="s">
        <v>25</v>
      </c>
      <c r="AQ681" s="4" t="s">
        <v>13</v>
      </c>
      <c r="AR681" s="4" t="s">
        <v>19</v>
      </c>
      <c r="AS681" s="63" t="s">
        <v>87</v>
      </c>
    </row>
    <row r="682" spans="2:59" s="5" customFormat="1" ht="22.5" customHeight="1" x14ac:dyDescent="0.3">
      <c r="B682" s="64"/>
      <c r="C682" s="65"/>
      <c r="D682" s="65"/>
      <c r="E682" s="66" t="s">
        <v>0</v>
      </c>
      <c r="F682" s="102" t="s">
        <v>96</v>
      </c>
      <c r="G682" s="103"/>
      <c r="H682" s="103"/>
      <c r="I682" s="103"/>
      <c r="J682" s="65"/>
      <c r="K682" s="67">
        <v>2.7</v>
      </c>
      <c r="L682" s="68"/>
      <c r="N682" s="69"/>
      <c r="O682" s="65"/>
      <c r="P682" s="65"/>
      <c r="Q682" s="65"/>
      <c r="R682" s="65"/>
      <c r="S682" s="65"/>
      <c r="T682" s="65"/>
      <c r="U682" s="70"/>
      <c r="AN682" s="71" t="s">
        <v>95</v>
      </c>
      <c r="AO682" s="71" t="s">
        <v>25</v>
      </c>
      <c r="AP682" s="5" t="s">
        <v>92</v>
      </c>
      <c r="AQ682" s="5" t="s">
        <v>13</v>
      </c>
      <c r="AR682" s="5" t="s">
        <v>5</v>
      </c>
      <c r="AS682" s="71" t="s">
        <v>87</v>
      </c>
    </row>
    <row r="683" spans="2:59" s="1" customFormat="1" ht="44.25" customHeight="1" x14ac:dyDescent="0.3">
      <c r="B683" s="46"/>
      <c r="C683" s="47" t="s">
        <v>443</v>
      </c>
      <c r="D683" s="47" t="s">
        <v>88</v>
      </c>
      <c r="E683" s="48" t="s">
        <v>484</v>
      </c>
      <c r="F683" s="97" t="s">
        <v>485</v>
      </c>
      <c r="G683" s="97"/>
      <c r="H683" s="97"/>
      <c r="I683" s="97"/>
      <c r="J683" s="49" t="s">
        <v>91</v>
      </c>
      <c r="K683" s="50">
        <v>171.352</v>
      </c>
      <c r="L683" s="51"/>
      <c r="N683" s="52" t="s">
        <v>0</v>
      </c>
      <c r="O683" s="14" t="s">
        <v>16</v>
      </c>
      <c r="P683" s="53">
        <v>0.105</v>
      </c>
      <c r="Q683" s="53">
        <f>P683*K683</f>
        <v>17.991959999999999</v>
      </c>
      <c r="R683" s="53">
        <v>1.2999999999999999E-4</v>
      </c>
      <c r="S683" s="53">
        <f>R683*K683</f>
        <v>2.2275759999999999E-2</v>
      </c>
      <c r="T683" s="53">
        <v>0</v>
      </c>
      <c r="U683" s="54">
        <f>T683*K683</f>
        <v>0</v>
      </c>
      <c r="AL683" s="8" t="s">
        <v>92</v>
      </c>
      <c r="AN683" s="8" t="s">
        <v>88</v>
      </c>
      <c r="AO683" s="8" t="s">
        <v>25</v>
      </c>
      <c r="AS683" s="8" t="s">
        <v>87</v>
      </c>
      <c r="AY683" s="55" t="e">
        <f>IF(O683="základní",#REF!,0)</f>
        <v>#REF!</v>
      </c>
      <c r="AZ683" s="55">
        <f>IF(O683="snížená",#REF!,0)</f>
        <v>0</v>
      </c>
      <c r="BA683" s="55">
        <f>IF(O683="zákl. přenesená",#REF!,0)</f>
        <v>0</v>
      </c>
      <c r="BB683" s="55">
        <f>IF(O683="sníž. přenesená",#REF!,0)</f>
        <v>0</v>
      </c>
      <c r="BC683" s="55">
        <f>IF(O683="nulová",#REF!,0)</f>
        <v>0</v>
      </c>
      <c r="BD683" s="8" t="s">
        <v>5</v>
      </c>
      <c r="BE683" s="55" t="e">
        <f>ROUND(#REF!*K683,2)</f>
        <v>#REF!</v>
      </c>
      <c r="BF683" s="8" t="s">
        <v>92</v>
      </c>
      <c r="BG683" s="8" t="s">
        <v>486</v>
      </c>
    </row>
    <row r="684" spans="2:59" s="6" customFormat="1" ht="22.5" customHeight="1" x14ac:dyDescent="0.3">
      <c r="B684" s="72"/>
      <c r="C684" s="73"/>
      <c r="D684" s="73"/>
      <c r="E684" s="74" t="s">
        <v>0</v>
      </c>
      <c r="F684" s="106" t="s">
        <v>386</v>
      </c>
      <c r="G684" s="107"/>
      <c r="H684" s="107"/>
      <c r="I684" s="107"/>
      <c r="J684" s="73"/>
      <c r="K684" s="75" t="s">
        <v>0</v>
      </c>
      <c r="L684" s="76"/>
      <c r="N684" s="77"/>
      <c r="O684" s="73"/>
      <c r="P684" s="73"/>
      <c r="Q684" s="73"/>
      <c r="R684" s="73"/>
      <c r="S684" s="73"/>
      <c r="T684" s="73"/>
      <c r="U684" s="78"/>
      <c r="AN684" s="79" t="s">
        <v>95</v>
      </c>
      <c r="AO684" s="79" t="s">
        <v>25</v>
      </c>
      <c r="AP684" s="6" t="s">
        <v>5</v>
      </c>
      <c r="AQ684" s="6" t="s">
        <v>13</v>
      </c>
      <c r="AR684" s="6" t="s">
        <v>19</v>
      </c>
      <c r="AS684" s="79" t="s">
        <v>87</v>
      </c>
    </row>
    <row r="685" spans="2:59" s="6" customFormat="1" ht="22.5" customHeight="1" x14ac:dyDescent="0.3">
      <c r="B685" s="72"/>
      <c r="C685" s="73"/>
      <c r="D685" s="73"/>
      <c r="E685" s="74" t="s">
        <v>0</v>
      </c>
      <c r="F685" s="104" t="s">
        <v>126</v>
      </c>
      <c r="G685" s="105"/>
      <c r="H685" s="105"/>
      <c r="I685" s="105"/>
      <c r="J685" s="73"/>
      <c r="K685" s="75" t="s">
        <v>0</v>
      </c>
      <c r="L685" s="76"/>
      <c r="N685" s="77"/>
      <c r="O685" s="73"/>
      <c r="P685" s="73"/>
      <c r="Q685" s="73"/>
      <c r="R685" s="73"/>
      <c r="S685" s="73"/>
      <c r="T685" s="73"/>
      <c r="U685" s="78"/>
      <c r="AN685" s="79" t="s">
        <v>95</v>
      </c>
      <c r="AO685" s="79" t="s">
        <v>25</v>
      </c>
      <c r="AP685" s="6" t="s">
        <v>5</v>
      </c>
      <c r="AQ685" s="6" t="s">
        <v>13</v>
      </c>
      <c r="AR685" s="6" t="s">
        <v>19</v>
      </c>
      <c r="AS685" s="79" t="s">
        <v>87</v>
      </c>
    </row>
    <row r="686" spans="2:59" s="4" customFormat="1" ht="22.5" customHeight="1" x14ac:dyDescent="0.3">
      <c r="B686" s="56"/>
      <c r="C686" s="57"/>
      <c r="D686" s="57"/>
      <c r="E686" s="58" t="s">
        <v>0</v>
      </c>
      <c r="F686" s="100" t="s">
        <v>153</v>
      </c>
      <c r="G686" s="101"/>
      <c r="H686" s="101"/>
      <c r="I686" s="101"/>
      <c r="J686" s="57"/>
      <c r="K686" s="59">
        <v>58.552</v>
      </c>
      <c r="L686" s="60"/>
      <c r="N686" s="61"/>
      <c r="O686" s="57"/>
      <c r="P686" s="57"/>
      <c r="Q686" s="57"/>
      <c r="R686" s="57"/>
      <c r="S686" s="57"/>
      <c r="T686" s="57"/>
      <c r="U686" s="62"/>
      <c r="AN686" s="63" t="s">
        <v>95</v>
      </c>
      <c r="AO686" s="63" t="s">
        <v>25</v>
      </c>
      <c r="AP686" s="4" t="s">
        <v>25</v>
      </c>
      <c r="AQ686" s="4" t="s">
        <v>13</v>
      </c>
      <c r="AR686" s="4" t="s">
        <v>19</v>
      </c>
      <c r="AS686" s="63" t="s">
        <v>87</v>
      </c>
    </row>
    <row r="687" spans="2:59" s="4" customFormat="1" ht="22.5" customHeight="1" x14ac:dyDescent="0.3">
      <c r="B687" s="56"/>
      <c r="C687" s="57"/>
      <c r="D687" s="57"/>
      <c r="E687" s="58" t="s">
        <v>0</v>
      </c>
      <c r="F687" s="100" t="s">
        <v>487</v>
      </c>
      <c r="G687" s="101"/>
      <c r="H687" s="101"/>
      <c r="I687" s="101"/>
      <c r="J687" s="57"/>
      <c r="K687" s="59">
        <v>84.45</v>
      </c>
      <c r="L687" s="60"/>
      <c r="N687" s="61"/>
      <c r="O687" s="57"/>
      <c r="P687" s="57"/>
      <c r="Q687" s="57"/>
      <c r="R687" s="57"/>
      <c r="S687" s="57"/>
      <c r="T687" s="57"/>
      <c r="U687" s="62"/>
      <c r="AN687" s="63" t="s">
        <v>95</v>
      </c>
      <c r="AO687" s="63" t="s">
        <v>25</v>
      </c>
      <c r="AP687" s="4" t="s">
        <v>25</v>
      </c>
      <c r="AQ687" s="4" t="s">
        <v>13</v>
      </c>
      <c r="AR687" s="4" t="s">
        <v>19</v>
      </c>
      <c r="AS687" s="63" t="s">
        <v>87</v>
      </c>
    </row>
    <row r="688" spans="2:59" s="4" customFormat="1" ht="22.5" customHeight="1" x14ac:dyDescent="0.3">
      <c r="B688" s="56"/>
      <c r="C688" s="57"/>
      <c r="D688" s="57"/>
      <c r="E688" s="58" t="s">
        <v>0</v>
      </c>
      <c r="F688" s="100" t="s">
        <v>0</v>
      </c>
      <c r="G688" s="101"/>
      <c r="H688" s="101"/>
      <c r="I688" s="101"/>
      <c r="J688" s="57"/>
      <c r="K688" s="59">
        <v>0</v>
      </c>
      <c r="L688" s="60"/>
      <c r="N688" s="61"/>
      <c r="O688" s="57"/>
      <c r="P688" s="57"/>
      <c r="Q688" s="57"/>
      <c r="R688" s="57"/>
      <c r="S688" s="57"/>
      <c r="T688" s="57"/>
      <c r="U688" s="62"/>
      <c r="AN688" s="63" t="s">
        <v>95</v>
      </c>
      <c r="AO688" s="63" t="s">
        <v>25</v>
      </c>
      <c r="AP688" s="4" t="s">
        <v>25</v>
      </c>
      <c r="AQ688" s="4" t="s">
        <v>13</v>
      </c>
      <c r="AR688" s="4" t="s">
        <v>19</v>
      </c>
      <c r="AS688" s="63" t="s">
        <v>87</v>
      </c>
    </row>
    <row r="689" spans="2:59" s="4" customFormat="1" ht="22.5" customHeight="1" x14ac:dyDescent="0.3">
      <c r="B689" s="56"/>
      <c r="C689" s="57"/>
      <c r="D689" s="57"/>
      <c r="E689" s="58" t="s">
        <v>0</v>
      </c>
      <c r="F689" s="100" t="s">
        <v>0</v>
      </c>
      <c r="G689" s="101"/>
      <c r="H689" s="101"/>
      <c r="I689" s="101"/>
      <c r="J689" s="57"/>
      <c r="K689" s="59">
        <v>0</v>
      </c>
      <c r="L689" s="60"/>
      <c r="N689" s="61"/>
      <c r="O689" s="57"/>
      <c r="P689" s="57"/>
      <c r="Q689" s="57"/>
      <c r="R689" s="57"/>
      <c r="S689" s="57"/>
      <c r="T689" s="57"/>
      <c r="U689" s="62"/>
      <c r="AN689" s="63" t="s">
        <v>95</v>
      </c>
      <c r="AO689" s="63" t="s">
        <v>25</v>
      </c>
      <c r="AP689" s="4" t="s">
        <v>25</v>
      </c>
      <c r="AQ689" s="4" t="s">
        <v>13</v>
      </c>
      <c r="AR689" s="4" t="s">
        <v>19</v>
      </c>
      <c r="AS689" s="63" t="s">
        <v>87</v>
      </c>
    </row>
    <row r="690" spans="2:59" s="6" customFormat="1" ht="22.5" customHeight="1" x14ac:dyDescent="0.3">
      <c r="B690" s="72"/>
      <c r="C690" s="73"/>
      <c r="D690" s="73"/>
      <c r="E690" s="74" t="s">
        <v>0</v>
      </c>
      <c r="F690" s="104" t="s">
        <v>125</v>
      </c>
      <c r="G690" s="105"/>
      <c r="H690" s="105"/>
      <c r="I690" s="105"/>
      <c r="J690" s="73"/>
      <c r="K690" s="75" t="s">
        <v>0</v>
      </c>
      <c r="L690" s="76"/>
      <c r="N690" s="77"/>
      <c r="O690" s="73"/>
      <c r="P690" s="73"/>
      <c r="Q690" s="73"/>
      <c r="R690" s="73"/>
      <c r="S690" s="73"/>
      <c r="T690" s="73"/>
      <c r="U690" s="78"/>
      <c r="AN690" s="79" t="s">
        <v>95</v>
      </c>
      <c r="AO690" s="79" t="s">
        <v>25</v>
      </c>
      <c r="AP690" s="6" t="s">
        <v>5</v>
      </c>
      <c r="AQ690" s="6" t="s">
        <v>13</v>
      </c>
      <c r="AR690" s="6" t="s">
        <v>19</v>
      </c>
      <c r="AS690" s="79" t="s">
        <v>87</v>
      </c>
    </row>
    <row r="691" spans="2:59" s="4" customFormat="1" ht="22.5" customHeight="1" x14ac:dyDescent="0.3">
      <c r="B691" s="56"/>
      <c r="C691" s="57"/>
      <c r="D691" s="57"/>
      <c r="E691" s="58" t="s">
        <v>0</v>
      </c>
      <c r="F691" s="100" t="s">
        <v>488</v>
      </c>
      <c r="G691" s="101"/>
      <c r="H691" s="101"/>
      <c r="I691" s="101"/>
      <c r="J691" s="57"/>
      <c r="K691" s="59">
        <v>28.35</v>
      </c>
      <c r="L691" s="60"/>
      <c r="N691" s="61"/>
      <c r="O691" s="57"/>
      <c r="P691" s="57"/>
      <c r="Q691" s="57"/>
      <c r="R691" s="57"/>
      <c r="S691" s="57"/>
      <c r="T691" s="57"/>
      <c r="U691" s="62"/>
      <c r="AN691" s="63" t="s">
        <v>95</v>
      </c>
      <c r="AO691" s="63" t="s">
        <v>25</v>
      </c>
      <c r="AP691" s="4" t="s">
        <v>25</v>
      </c>
      <c r="AQ691" s="4" t="s">
        <v>13</v>
      </c>
      <c r="AR691" s="4" t="s">
        <v>19</v>
      </c>
      <c r="AS691" s="63" t="s">
        <v>87</v>
      </c>
    </row>
    <row r="692" spans="2:59" s="4" customFormat="1" ht="22.5" customHeight="1" x14ac:dyDescent="0.3">
      <c r="B692" s="56"/>
      <c r="C692" s="57"/>
      <c r="D692" s="57"/>
      <c r="E692" s="58" t="s">
        <v>0</v>
      </c>
      <c r="F692" s="100" t="s">
        <v>0</v>
      </c>
      <c r="G692" s="101"/>
      <c r="H692" s="101"/>
      <c r="I692" s="101"/>
      <c r="J692" s="57"/>
      <c r="K692" s="59">
        <v>0</v>
      </c>
      <c r="L692" s="60"/>
      <c r="N692" s="61"/>
      <c r="O692" s="57"/>
      <c r="P692" s="57"/>
      <c r="Q692" s="57"/>
      <c r="R692" s="57"/>
      <c r="S692" s="57"/>
      <c r="T692" s="57"/>
      <c r="U692" s="62"/>
      <c r="AN692" s="63" t="s">
        <v>95</v>
      </c>
      <c r="AO692" s="63" t="s">
        <v>25</v>
      </c>
      <c r="AP692" s="4" t="s">
        <v>25</v>
      </c>
      <c r="AQ692" s="4" t="s">
        <v>13</v>
      </c>
      <c r="AR692" s="4" t="s">
        <v>19</v>
      </c>
      <c r="AS692" s="63" t="s">
        <v>87</v>
      </c>
    </row>
    <row r="693" spans="2:59" s="5" customFormat="1" ht="22.5" customHeight="1" x14ac:dyDescent="0.3">
      <c r="B693" s="64"/>
      <c r="C693" s="65"/>
      <c r="D693" s="65"/>
      <c r="E693" s="66" t="s">
        <v>0</v>
      </c>
      <c r="F693" s="102" t="s">
        <v>96</v>
      </c>
      <c r="G693" s="103"/>
      <c r="H693" s="103"/>
      <c r="I693" s="103"/>
      <c r="J693" s="65"/>
      <c r="K693" s="67">
        <v>171.352</v>
      </c>
      <c r="L693" s="68"/>
      <c r="N693" s="69"/>
      <c r="O693" s="65"/>
      <c r="P693" s="65"/>
      <c r="Q693" s="65"/>
      <c r="R693" s="65"/>
      <c r="S693" s="65"/>
      <c r="T693" s="65"/>
      <c r="U693" s="70"/>
      <c r="AN693" s="71" t="s">
        <v>95</v>
      </c>
      <c r="AO693" s="71" t="s">
        <v>25</v>
      </c>
      <c r="AP693" s="5" t="s">
        <v>92</v>
      </c>
      <c r="AQ693" s="5" t="s">
        <v>13</v>
      </c>
      <c r="AR693" s="5" t="s">
        <v>5</v>
      </c>
      <c r="AS693" s="71" t="s">
        <v>87</v>
      </c>
    </row>
    <row r="694" spans="2:59" s="1" customFormat="1" ht="31.5" customHeight="1" x14ac:dyDescent="0.3">
      <c r="B694" s="46"/>
      <c r="C694" s="47" t="s">
        <v>448</v>
      </c>
      <c r="D694" s="47" t="s">
        <v>88</v>
      </c>
      <c r="E694" s="48" t="s">
        <v>559</v>
      </c>
      <c r="F694" s="97" t="s">
        <v>560</v>
      </c>
      <c r="G694" s="97"/>
      <c r="H694" s="97"/>
      <c r="I694" s="97"/>
      <c r="J694" s="49" t="s">
        <v>542</v>
      </c>
      <c r="K694" s="50">
        <v>2</v>
      </c>
      <c r="L694" s="51"/>
      <c r="N694" s="52" t="s">
        <v>0</v>
      </c>
      <c r="O694" s="14" t="s">
        <v>16</v>
      </c>
      <c r="P694" s="53">
        <v>0</v>
      </c>
      <c r="Q694" s="53">
        <f>P694*K694</f>
        <v>0</v>
      </c>
      <c r="R694" s="53">
        <v>5.0000000000000001E-4</v>
      </c>
      <c r="S694" s="53">
        <f>R694*K694</f>
        <v>1E-3</v>
      </c>
      <c r="T694" s="53">
        <v>0</v>
      </c>
      <c r="U694" s="54">
        <f>T694*K694</f>
        <v>0</v>
      </c>
      <c r="AL694" s="8" t="s">
        <v>183</v>
      </c>
      <c r="AN694" s="8" t="s">
        <v>88</v>
      </c>
      <c r="AO694" s="8" t="s">
        <v>25</v>
      </c>
      <c r="AS694" s="8" t="s">
        <v>87</v>
      </c>
      <c r="AY694" s="55" t="e">
        <f>IF(O694="základní",#REF!,0)</f>
        <v>#REF!</v>
      </c>
      <c r="AZ694" s="55">
        <f>IF(O694="snížená",#REF!,0)</f>
        <v>0</v>
      </c>
      <c r="BA694" s="55">
        <f>IF(O694="zákl. přenesená",#REF!,0)</f>
        <v>0</v>
      </c>
      <c r="BB694" s="55">
        <f>IF(O694="sníž. přenesená",#REF!,0)</f>
        <v>0</v>
      </c>
      <c r="BC694" s="55">
        <f>IF(O694="nulová",#REF!,0)</f>
        <v>0</v>
      </c>
      <c r="BD694" s="8" t="s">
        <v>5</v>
      </c>
      <c r="BE694" s="55" t="e">
        <f>ROUND(#REF!*K694,2)</f>
        <v>#REF!</v>
      </c>
      <c r="BF694" s="8" t="s">
        <v>183</v>
      </c>
      <c r="BG694" s="8" t="s">
        <v>561</v>
      </c>
    </row>
    <row r="695" spans="2:59" s="4" customFormat="1" ht="22.5" customHeight="1" x14ac:dyDescent="0.3">
      <c r="B695" s="56"/>
      <c r="C695" s="57"/>
      <c r="D695" s="57"/>
      <c r="E695" s="58" t="s">
        <v>0</v>
      </c>
      <c r="F695" s="98" t="s">
        <v>25</v>
      </c>
      <c r="G695" s="99"/>
      <c r="H695" s="99"/>
      <c r="I695" s="99"/>
      <c r="J695" s="57"/>
      <c r="K695" s="59">
        <v>2</v>
      </c>
      <c r="L695" s="60"/>
      <c r="N695" s="61"/>
      <c r="O695" s="57"/>
      <c r="P695" s="57"/>
      <c r="Q695" s="57"/>
      <c r="R695" s="57"/>
      <c r="S695" s="57"/>
      <c r="T695" s="57"/>
      <c r="U695" s="62"/>
      <c r="AN695" s="63" t="s">
        <v>95</v>
      </c>
      <c r="AO695" s="63" t="s">
        <v>25</v>
      </c>
      <c r="AP695" s="4" t="s">
        <v>25</v>
      </c>
      <c r="AQ695" s="4" t="s">
        <v>13</v>
      </c>
      <c r="AR695" s="4" t="s">
        <v>19</v>
      </c>
      <c r="AS695" s="63" t="s">
        <v>87</v>
      </c>
    </row>
    <row r="696" spans="2:59" s="4" customFormat="1" ht="22.5" customHeight="1" x14ac:dyDescent="0.3">
      <c r="B696" s="56"/>
      <c r="C696" s="57"/>
      <c r="D696" s="57"/>
      <c r="E696" s="58" t="s">
        <v>0</v>
      </c>
      <c r="F696" s="100" t="s">
        <v>0</v>
      </c>
      <c r="G696" s="101"/>
      <c r="H696" s="101"/>
      <c r="I696" s="101"/>
      <c r="J696" s="57"/>
      <c r="K696" s="59">
        <v>0</v>
      </c>
      <c r="L696" s="60"/>
      <c r="N696" s="61"/>
      <c r="O696" s="57"/>
      <c r="P696" s="57"/>
      <c r="Q696" s="57"/>
      <c r="R696" s="57"/>
      <c r="S696" s="57"/>
      <c r="T696" s="57"/>
      <c r="U696" s="62"/>
      <c r="AN696" s="63" t="s">
        <v>95</v>
      </c>
      <c r="AO696" s="63" t="s">
        <v>25</v>
      </c>
      <c r="AP696" s="4" t="s">
        <v>25</v>
      </c>
      <c r="AQ696" s="4" t="s">
        <v>13</v>
      </c>
      <c r="AR696" s="4" t="s">
        <v>19</v>
      </c>
      <c r="AS696" s="63" t="s">
        <v>87</v>
      </c>
    </row>
    <row r="697" spans="2:59" s="5" customFormat="1" ht="22.5" customHeight="1" x14ac:dyDescent="0.3">
      <c r="B697" s="64"/>
      <c r="C697" s="65"/>
      <c r="D697" s="65"/>
      <c r="E697" s="66" t="s">
        <v>0</v>
      </c>
      <c r="F697" s="102" t="s">
        <v>96</v>
      </c>
      <c r="G697" s="103"/>
      <c r="H697" s="103"/>
      <c r="I697" s="103"/>
      <c r="J697" s="65"/>
      <c r="K697" s="67">
        <v>2</v>
      </c>
      <c r="L697" s="68"/>
      <c r="N697" s="69"/>
      <c r="O697" s="65"/>
      <c r="P697" s="65"/>
      <c r="Q697" s="65"/>
      <c r="R697" s="65"/>
      <c r="S697" s="65"/>
      <c r="T697" s="65"/>
      <c r="U697" s="70"/>
      <c r="AN697" s="71" t="s">
        <v>95</v>
      </c>
      <c r="AO697" s="71" t="s">
        <v>25</v>
      </c>
      <c r="AP697" s="5" t="s">
        <v>92</v>
      </c>
      <c r="AQ697" s="5" t="s">
        <v>13</v>
      </c>
      <c r="AR697" s="5" t="s">
        <v>5</v>
      </c>
      <c r="AS697" s="71" t="s">
        <v>87</v>
      </c>
    </row>
    <row r="698" spans="2:59" s="1" customFormat="1" ht="44.25" customHeight="1" x14ac:dyDescent="0.3">
      <c r="B698" s="46"/>
      <c r="C698" s="47" t="s">
        <v>455</v>
      </c>
      <c r="D698" s="47" t="s">
        <v>88</v>
      </c>
      <c r="E698" s="48" t="s">
        <v>563</v>
      </c>
      <c r="F698" s="97" t="s">
        <v>564</v>
      </c>
      <c r="G698" s="97"/>
      <c r="H698" s="97"/>
      <c r="I698" s="97"/>
      <c r="J698" s="49" t="s">
        <v>542</v>
      </c>
      <c r="K698" s="50">
        <v>6</v>
      </c>
      <c r="L698" s="51"/>
      <c r="N698" s="52" t="s">
        <v>0</v>
      </c>
      <c r="O698" s="14" t="s">
        <v>16</v>
      </c>
      <c r="P698" s="53">
        <v>0</v>
      </c>
      <c r="Q698" s="53">
        <f>P698*K698</f>
        <v>0</v>
      </c>
      <c r="R698" s="53">
        <v>5.0000000000000001E-4</v>
      </c>
      <c r="S698" s="53">
        <f>R698*K698</f>
        <v>3.0000000000000001E-3</v>
      </c>
      <c r="T698" s="53">
        <v>0</v>
      </c>
      <c r="U698" s="54">
        <f>T698*K698</f>
        <v>0</v>
      </c>
      <c r="AL698" s="8" t="s">
        <v>183</v>
      </c>
      <c r="AN698" s="8" t="s">
        <v>88</v>
      </c>
      <c r="AO698" s="8" t="s">
        <v>25</v>
      </c>
      <c r="AS698" s="8" t="s">
        <v>87</v>
      </c>
      <c r="AY698" s="55" t="e">
        <f>IF(O698="základní",#REF!,0)</f>
        <v>#REF!</v>
      </c>
      <c r="AZ698" s="55">
        <f>IF(O698="snížená",#REF!,0)</f>
        <v>0</v>
      </c>
      <c r="BA698" s="55">
        <f>IF(O698="zákl. přenesená",#REF!,0)</f>
        <v>0</v>
      </c>
      <c r="BB698" s="55">
        <f>IF(O698="sníž. přenesená",#REF!,0)</f>
        <v>0</v>
      </c>
      <c r="BC698" s="55">
        <f>IF(O698="nulová",#REF!,0)</f>
        <v>0</v>
      </c>
      <c r="BD698" s="8" t="s">
        <v>5</v>
      </c>
      <c r="BE698" s="55" t="e">
        <f>ROUND(#REF!*K698,2)</f>
        <v>#REF!</v>
      </c>
      <c r="BF698" s="8" t="s">
        <v>183</v>
      </c>
      <c r="BG698" s="8" t="s">
        <v>565</v>
      </c>
    </row>
    <row r="699" spans="2:59" s="4" customFormat="1" ht="22.5" customHeight="1" x14ac:dyDescent="0.3">
      <c r="B699" s="56"/>
      <c r="C699" s="57"/>
      <c r="D699" s="57"/>
      <c r="E699" s="58" t="s">
        <v>0</v>
      </c>
      <c r="F699" s="98" t="s">
        <v>117</v>
      </c>
      <c r="G699" s="99"/>
      <c r="H699" s="99"/>
      <c r="I699" s="99"/>
      <c r="J699" s="57"/>
      <c r="K699" s="59">
        <v>6</v>
      </c>
      <c r="L699" s="60"/>
      <c r="N699" s="61"/>
      <c r="O699" s="57"/>
      <c r="P699" s="57"/>
      <c r="Q699" s="57"/>
      <c r="R699" s="57"/>
      <c r="S699" s="57"/>
      <c r="T699" s="57"/>
      <c r="U699" s="62"/>
      <c r="AN699" s="63" t="s">
        <v>95</v>
      </c>
      <c r="AO699" s="63" t="s">
        <v>25</v>
      </c>
      <c r="AP699" s="4" t="s">
        <v>25</v>
      </c>
      <c r="AQ699" s="4" t="s">
        <v>13</v>
      </c>
      <c r="AR699" s="4" t="s">
        <v>19</v>
      </c>
      <c r="AS699" s="63" t="s">
        <v>87</v>
      </c>
    </row>
    <row r="700" spans="2:59" s="4" customFormat="1" ht="22.5" customHeight="1" x14ac:dyDescent="0.3">
      <c r="B700" s="56"/>
      <c r="C700" s="57"/>
      <c r="D700" s="57"/>
      <c r="E700" s="58" t="s">
        <v>0</v>
      </c>
      <c r="F700" s="100" t="s">
        <v>0</v>
      </c>
      <c r="G700" s="101"/>
      <c r="H700" s="101"/>
      <c r="I700" s="101"/>
      <c r="J700" s="57"/>
      <c r="K700" s="59">
        <v>0</v>
      </c>
      <c r="L700" s="60"/>
      <c r="N700" s="61"/>
      <c r="O700" s="57"/>
      <c r="P700" s="57"/>
      <c r="Q700" s="57"/>
      <c r="R700" s="57"/>
      <c r="S700" s="57"/>
      <c r="T700" s="57"/>
      <c r="U700" s="62"/>
      <c r="AN700" s="63" t="s">
        <v>95</v>
      </c>
      <c r="AO700" s="63" t="s">
        <v>25</v>
      </c>
      <c r="AP700" s="4" t="s">
        <v>25</v>
      </c>
      <c r="AQ700" s="4" t="s">
        <v>13</v>
      </c>
      <c r="AR700" s="4" t="s">
        <v>19</v>
      </c>
      <c r="AS700" s="63" t="s">
        <v>87</v>
      </c>
    </row>
    <row r="701" spans="2:59" s="5" customFormat="1" ht="22.5" customHeight="1" x14ac:dyDescent="0.3">
      <c r="B701" s="64"/>
      <c r="C701" s="65"/>
      <c r="D701" s="65"/>
      <c r="E701" s="66" t="s">
        <v>0</v>
      </c>
      <c r="F701" s="102" t="s">
        <v>96</v>
      </c>
      <c r="G701" s="103"/>
      <c r="H701" s="103"/>
      <c r="I701" s="103"/>
      <c r="J701" s="65"/>
      <c r="K701" s="67">
        <v>6</v>
      </c>
      <c r="L701" s="68"/>
      <c r="N701" s="69"/>
      <c r="O701" s="65"/>
      <c r="P701" s="65"/>
      <c r="Q701" s="65"/>
      <c r="R701" s="65"/>
      <c r="S701" s="65"/>
      <c r="T701" s="65"/>
      <c r="U701" s="70"/>
      <c r="AN701" s="71" t="s">
        <v>95</v>
      </c>
      <c r="AO701" s="71" t="s">
        <v>25</v>
      </c>
      <c r="AP701" s="5" t="s">
        <v>92</v>
      </c>
      <c r="AQ701" s="5" t="s">
        <v>13</v>
      </c>
      <c r="AR701" s="5" t="s">
        <v>5</v>
      </c>
      <c r="AS701" s="71" t="s">
        <v>87</v>
      </c>
    </row>
    <row r="702" spans="2:59" s="3" customFormat="1" ht="29.85" customHeight="1" x14ac:dyDescent="0.3">
      <c r="B702" s="35"/>
      <c r="C702" s="36"/>
      <c r="D702" s="45" t="s">
        <v>63</v>
      </c>
      <c r="E702" s="45"/>
      <c r="F702" s="45"/>
      <c r="G702" s="45"/>
      <c r="H702" s="45"/>
      <c r="I702" s="45"/>
      <c r="J702" s="45"/>
      <c r="K702" s="45"/>
      <c r="L702" s="38"/>
      <c r="N702" s="39"/>
      <c r="O702" s="36"/>
      <c r="P702" s="36"/>
      <c r="Q702" s="40">
        <f>Q703</f>
        <v>13.020616000000002</v>
      </c>
      <c r="R702" s="36"/>
      <c r="S702" s="40">
        <f>S703</f>
        <v>0</v>
      </c>
      <c r="T702" s="36"/>
      <c r="U702" s="41">
        <f>U703</f>
        <v>0</v>
      </c>
      <c r="AL702" s="42" t="s">
        <v>5</v>
      </c>
      <c r="AN702" s="43" t="s">
        <v>18</v>
      </c>
      <c r="AO702" s="43" t="s">
        <v>5</v>
      </c>
      <c r="AS702" s="42" t="s">
        <v>87</v>
      </c>
      <c r="BE702" s="44" t="e">
        <f>BE703</f>
        <v>#REF!</v>
      </c>
    </row>
    <row r="703" spans="2:59" s="1" customFormat="1" ht="22.5" customHeight="1" x14ac:dyDescent="0.3">
      <c r="B703" s="46"/>
      <c r="C703" s="47" t="s">
        <v>466</v>
      </c>
      <c r="D703" s="47" t="s">
        <v>88</v>
      </c>
      <c r="E703" s="48" t="s">
        <v>605</v>
      </c>
      <c r="F703" s="97" t="s">
        <v>606</v>
      </c>
      <c r="G703" s="97"/>
      <c r="H703" s="97"/>
      <c r="I703" s="97"/>
      <c r="J703" s="49" t="s">
        <v>114</v>
      </c>
      <c r="K703" s="50">
        <v>39.697000000000003</v>
      </c>
      <c r="L703" s="51"/>
      <c r="N703" s="52" t="s">
        <v>0</v>
      </c>
      <c r="O703" s="14" t="s">
        <v>16</v>
      </c>
      <c r="P703" s="53">
        <v>0.32800000000000001</v>
      </c>
      <c r="Q703" s="53">
        <f>P703*K703</f>
        <v>13.020616000000002</v>
      </c>
      <c r="R703" s="53">
        <v>0</v>
      </c>
      <c r="S703" s="53">
        <f>R703*K703</f>
        <v>0</v>
      </c>
      <c r="T703" s="53">
        <v>0</v>
      </c>
      <c r="U703" s="54">
        <f>T703*K703</f>
        <v>0</v>
      </c>
      <c r="AL703" s="8" t="s">
        <v>92</v>
      </c>
      <c r="AN703" s="8" t="s">
        <v>88</v>
      </c>
      <c r="AO703" s="8" t="s">
        <v>25</v>
      </c>
      <c r="AS703" s="8" t="s">
        <v>87</v>
      </c>
      <c r="AY703" s="55" t="e">
        <f>IF(O703="základní",#REF!,0)</f>
        <v>#REF!</v>
      </c>
      <c r="AZ703" s="55">
        <f>IF(O703="snížená",#REF!,0)</f>
        <v>0</v>
      </c>
      <c r="BA703" s="55">
        <f>IF(O703="zákl. přenesená",#REF!,0)</f>
        <v>0</v>
      </c>
      <c r="BB703" s="55">
        <f>IF(O703="sníž. přenesená",#REF!,0)</f>
        <v>0</v>
      </c>
      <c r="BC703" s="55">
        <f>IF(O703="nulová",#REF!,0)</f>
        <v>0</v>
      </c>
      <c r="BD703" s="8" t="s">
        <v>5</v>
      </c>
      <c r="BE703" s="55" t="e">
        <f>ROUND(#REF!*K703,2)</f>
        <v>#REF!</v>
      </c>
      <c r="BF703" s="8" t="s">
        <v>92</v>
      </c>
      <c r="BG703" s="8" t="s">
        <v>607</v>
      </c>
    </row>
    <row r="704" spans="2:59" s="3" customFormat="1" ht="37.35" customHeight="1" x14ac:dyDescent="0.35">
      <c r="B704" s="35"/>
      <c r="C704" s="36"/>
      <c r="D704" s="37" t="s">
        <v>64</v>
      </c>
      <c r="E704" s="37"/>
      <c r="F704" s="37"/>
      <c r="G704" s="37"/>
      <c r="H704" s="37"/>
      <c r="I704" s="37"/>
      <c r="J704" s="37"/>
      <c r="K704" s="37"/>
      <c r="L704" s="38"/>
      <c r="N704" s="39"/>
      <c r="O704" s="36"/>
      <c r="P704" s="36"/>
      <c r="Q704" s="40">
        <f>Q705+Q772+Q847+Q994</f>
        <v>1479.4865630000002</v>
      </c>
      <c r="R704" s="36"/>
      <c r="S704" s="40">
        <f>S705+S772+S847+S994</f>
        <v>42.691513049999998</v>
      </c>
      <c r="T704" s="36"/>
      <c r="U704" s="41">
        <f>U705+U772+U847+U994</f>
        <v>0</v>
      </c>
      <c r="AL704" s="42" t="s">
        <v>25</v>
      </c>
      <c r="AN704" s="43" t="s">
        <v>18</v>
      </c>
      <c r="AO704" s="43" t="s">
        <v>19</v>
      </c>
      <c r="AS704" s="42" t="s">
        <v>87</v>
      </c>
      <c r="BE704" s="44" t="e">
        <f>BE705+BE772+BE847+BE994</f>
        <v>#REF!</v>
      </c>
    </row>
    <row r="705" spans="2:59" s="3" customFormat="1" ht="19.899999999999999" customHeight="1" x14ac:dyDescent="0.3">
      <c r="B705" s="35"/>
      <c r="C705" s="36"/>
      <c r="D705" s="45" t="s">
        <v>65</v>
      </c>
      <c r="E705" s="45"/>
      <c r="F705" s="45"/>
      <c r="G705" s="45"/>
      <c r="H705" s="45"/>
      <c r="I705" s="45"/>
      <c r="J705" s="45"/>
      <c r="K705" s="45"/>
      <c r="L705" s="38"/>
      <c r="N705" s="39"/>
      <c r="O705" s="36"/>
      <c r="P705" s="36"/>
      <c r="Q705" s="40">
        <f>SUM(Q706:Q771)</f>
        <v>51.287935000000004</v>
      </c>
      <c r="R705" s="36"/>
      <c r="S705" s="40">
        <f>SUM(S706:S771)</f>
        <v>0.90921563999999999</v>
      </c>
      <c r="T705" s="36"/>
      <c r="U705" s="41">
        <f>SUM(U706:U771)</f>
        <v>0</v>
      </c>
      <c r="AL705" s="42" t="s">
        <v>25</v>
      </c>
      <c r="AN705" s="43" t="s">
        <v>18</v>
      </c>
      <c r="AO705" s="43" t="s">
        <v>5</v>
      </c>
      <c r="AS705" s="42" t="s">
        <v>87</v>
      </c>
      <c r="BE705" s="44" t="e">
        <f>SUM(BE706:BE771)</f>
        <v>#REF!</v>
      </c>
    </row>
    <row r="706" spans="2:59" s="1" customFormat="1" ht="31.5" customHeight="1" x14ac:dyDescent="0.3">
      <c r="B706" s="46"/>
      <c r="C706" s="47" t="s">
        <v>470</v>
      </c>
      <c r="D706" s="47" t="s">
        <v>88</v>
      </c>
      <c r="E706" s="48" t="s">
        <v>608</v>
      </c>
      <c r="F706" s="97" t="s">
        <v>609</v>
      </c>
      <c r="G706" s="97"/>
      <c r="H706" s="97"/>
      <c r="I706" s="97"/>
      <c r="J706" s="49" t="s">
        <v>91</v>
      </c>
      <c r="K706" s="50">
        <v>129.804</v>
      </c>
      <c r="L706" s="51"/>
      <c r="N706" s="52" t="s">
        <v>0</v>
      </c>
      <c r="O706" s="14" t="s">
        <v>16</v>
      </c>
      <c r="P706" s="53">
        <v>6.9000000000000006E-2</v>
      </c>
      <c r="Q706" s="53">
        <f>P706*K706</f>
        <v>8.9564760000000003</v>
      </c>
      <c r="R706" s="53">
        <v>3.0000000000000001E-5</v>
      </c>
      <c r="S706" s="53">
        <f>R706*K706</f>
        <v>3.89412E-3</v>
      </c>
      <c r="T706" s="53">
        <v>0</v>
      </c>
      <c r="U706" s="54">
        <f>T706*K706</f>
        <v>0</v>
      </c>
      <c r="AL706" s="8" t="s">
        <v>183</v>
      </c>
      <c r="AN706" s="8" t="s">
        <v>88</v>
      </c>
      <c r="AO706" s="8" t="s">
        <v>25</v>
      </c>
      <c r="AS706" s="8" t="s">
        <v>87</v>
      </c>
      <c r="AY706" s="55" t="e">
        <f>IF(O706="základní",#REF!,0)</f>
        <v>#REF!</v>
      </c>
      <c r="AZ706" s="55">
        <f>IF(O706="snížená",#REF!,0)</f>
        <v>0</v>
      </c>
      <c r="BA706" s="55">
        <f>IF(O706="zákl. přenesená",#REF!,0)</f>
        <v>0</v>
      </c>
      <c r="BB706" s="55">
        <f>IF(O706="sníž. přenesená",#REF!,0)</f>
        <v>0</v>
      </c>
      <c r="BC706" s="55">
        <f>IF(O706="nulová",#REF!,0)</f>
        <v>0</v>
      </c>
      <c r="BD706" s="8" t="s">
        <v>5</v>
      </c>
      <c r="BE706" s="55" t="e">
        <f>ROUND(#REF!*K706,2)</f>
        <v>#REF!</v>
      </c>
      <c r="BF706" s="8" t="s">
        <v>183</v>
      </c>
      <c r="BG706" s="8" t="s">
        <v>610</v>
      </c>
    </row>
    <row r="707" spans="2:59" s="6" customFormat="1" ht="22.5" customHeight="1" x14ac:dyDescent="0.3">
      <c r="B707" s="72"/>
      <c r="C707" s="73"/>
      <c r="D707" s="73"/>
      <c r="E707" s="74" t="s">
        <v>0</v>
      </c>
      <c r="F707" s="106" t="s">
        <v>611</v>
      </c>
      <c r="G707" s="107"/>
      <c r="H707" s="107"/>
      <c r="I707" s="107"/>
      <c r="J707" s="73"/>
      <c r="K707" s="75" t="s">
        <v>0</v>
      </c>
      <c r="L707" s="76"/>
      <c r="N707" s="77"/>
      <c r="O707" s="73"/>
      <c r="P707" s="73"/>
      <c r="Q707" s="73"/>
      <c r="R707" s="73"/>
      <c r="S707" s="73"/>
      <c r="T707" s="73"/>
      <c r="U707" s="78"/>
      <c r="AN707" s="79" t="s">
        <v>95</v>
      </c>
      <c r="AO707" s="79" t="s">
        <v>25</v>
      </c>
      <c r="AP707" s="6" t="s">
        <v>5</v>
      </c>
      <c r="AQ707" s="6" t="s">
        <v>13</v>
      </c>
      <c r="AR707" s="6" t="s">
        <v>19</v>
      </c>
      <c r="AS707" s="79" t="s">
        <v>87</v>
      </c>
    </row>
    <row r="708" spans="2:59" s="6" customFormat="1" ht="22.5" customHeight="1" x14ac:dyDescent="0.3">
      <c r="B708" s="72"/>
      <c r="C708" s="73"/>
      <c r="D708" s="73"/>
      <c r="E708" s="74" t="s">
        <v>0</v>
      </c>
      <c r="F708" s="104" t="s">
        <v>612</v>
      </c>
      <c r="G708" s="105"/>
      <c r="H708" s="105"/>
      <c r="I708" s="105"/>
      <c r="J708" s="73"/>
      <c r="K708" s="75" t="s">
        <v>0</v>
      </c>
      <c r="L708" s="76"/>
      <c r="N708" s="77"/>
      <c r="O708" s="73"/>
      <c r="P708" s="73"/>
      <c r="Q708" s="73"/>
      <c r="R708" s="73"/>
      <c r="S708" s="73"/>
      <c r="T708" s="73"/>
      <c r="U708" s="78"/>
      <c r="AN708" s="79" t="s">
        <v>95</v>
      </c>
      <c r="AO708" s="79" t="s">
        <v>25</v>
      </c>
      <c r="AP708" s="6" t="s">
        <v>5</v>
      </c>
      <c r="AQ708" s="6" t="s">
        <v>13</v>
      </c>
      <c r="AR708" s="6" t="s">
        <v>19</v>
      </c>
      <c r="AS708" s="79" t="s">
        <v>87</v>
      </c>
    </row>
    <row r="709" spans="2:59" s="6" customFormat="1" ht="22.5" customHeight="1" x14ac:dyDescent="0.3">
      <c r="B709" s="72"/>
      <c r="C709" s="73"/>
      <c r="D709" s="73"/>
      <c r="E709" s="74" t="s">
        <v>0</v>
      </c>
      <c r="F709" s="104" t="s">
        <v>123</v>
      </c>
      <c r="G709" s="105"/>
      <c r="H709" s="105"/>
      <c r="I709" s="105"/>
      <c r="J709" s="73"/>
      <c r="K709" s="75" t="s">
        <v>0</v>
      </c>
      <c r="L709" s="76"/>
      <c r="N709" s="77"/>
      <c r="O709" s="73"/>
      <c r="P709" s="73"/>
      <c r="Q709" s="73"/>
      <c r="R709" s="73"/>
      <c r="S709" s="73"/>
      <c r="T709" s="73"/>
      <c r="U709" s="78"/>
      <c r="AN709" s="79" t="s">
        <v>95</v>
      </c>
      <c r="AO709" s="79" t="s">
        <v>25</v>
      </c>
      <c r="AP709" s="6" t="s">
        <v>5</v>
      </c>
      <c r="AQ709" s="6" t="s">
        <v>13</v>
      </c>
      <c r="AR709" s="6" t="s">
        <v>19</v>
      </c>
      <c r="AS709" s="79" t="s">
        <v>87</v>
      </c>
    </row>
    <row r="710" spans="2:59" s="4" customFormat="1" ht="22.5" customHeight="1" x14ac:dyDescent="0.3">
      <c r="B710" s="56"/>
      <c r="C710" s="57"/>
      <c r="D710" s="57"/>
      <c r="E710" s="58" t="s">
        <v>0</v>
      </c>
      <c r="F710" s="100" t="s">
        <v>388</v>
      </c>
      <c r="G710" s="101"/>
      <c r="H710" s="101"/>
      <c r="I710" s="101"/>
      <c r="J710" s="57"/>
      <c r="K710" s="59">
        <v>13.57</v>
      </c>
      <c r="L710" s="60"/>
      <c r="N710" s="61"/>
      <c r="O710" s="57"/>
      <c r="P710" s="57"/>
      <c r="Q710" s="57"/>
      <c r="R710" s="57"/>
      <c r="S710" s="57"/>
      <c r="T710" s="57"/>
      <c r="U710" s="62"/>
      <c r="AN710" s="63" t="s">
        <v>95</v>
      </c>
      <c r="AO710" s="63" t="s">
        <v>25</v>
      </c>
      <c r="AP710" s="4" t="s">
        <v>25</v>
      </c>
      <c r="AQ710" s="4" t="s">
        <v>13</v>
      </c>
      <c r="AR710" s="4" t="s">
        <v>19</v>
      </c>
      <c r="AS710" s="63" t="s">
        <v>87</v>
      </c>
    </row>
    <row r="711" spans="2:59" s="4" customFormat="1" ht="22.5" customHeight="1" x14ac:dyDescent="0.3">
      <c r="B711" s="56"/>
      <c r="C711" s="57"/>
      <c r="D711" s="57"/>
      <c r="E711" s="58" t="s">
        <v>0</v>
      </c>
      <c r="F711" s="100" t="s">
        <v>0</v>
      </c>
      <c r="G711" s="101"/>
      <c r="H711" s="101"/>
      <c r="I711" s="101"/>
      <c r="J711" s="57"/>
      <c r="K711" s="59">
        <v>0</v>
      </c>
      <c r="L711" s="60"/>
      <c r="N711" s="61"/>
      <c r="O711" s="57"/>
      <c r="P711" s="57"/>
      <c r="Q711" s="57"/>
      <c r="R711" s="57"/>
      <c r="S711" s="57"/>
      <c r="T711" s="57"/>
      <c r="U711" s="62"/>
      <c r="AN711" s="63" t="s">
        <v>95</v>
      </c>
      <c r="AO711" s="63" t="s">
        <v>25</v>
      </c>
      <c r="AP711" s="4" t="s">
        <v>25</v>
      </c>
      <c r="AQ711" s="4" t="s">
        <v>13</v>
      </c>
      <c r="AR711" s="4" t="s">
        <v>19</v>
      </c>
      <c r="AS711" s="63" t="s">
        <v>87</v>
      </c>
    </row>
    <row r="712" spans="2:59" s="6" customFormat="1" ht="22.5" customHeight="1" x14ac:dyDescent="0.3">
      <c r="B712" s="72"/>
      <c r="C712" s="73"/>
      <c r="D712" s="73"/>
      <c r="E712" s="74" t="s">
        <v>0</v>
      </c>
      <c r="F712" s="104" t="s">
        <v>125</v>
      </c>
      <c r="G712" s="105"/>
      <c r="H712" s="105"/>
      <c r="I712" s="105"/>
      <c r="J712" s="73"/>
      <c r="K712" s="75" t="s">
        <v>0</v>
      </c>
      <c r="L712" s="76"/>
      <c r="N712" s="77"/>
      <c r="O712" s="73"/>
      <c r="P712" s="73"/>
      <c r="Q712" s="73"/>
      <c r="R712" s="73"/>
      <c r="S712" s="73"/>
      <c r="T712" s="73"/>
      <c r="U712" s="78"/>
      <c r="AN712" s="79" t="s">
        <v>95</v>
      </c>
      <c r="AO712" s="79" t="s">
        <v>25</v>
      </c>
      <c r="AP712" s="6" t="s">
        <v>5</v>
      </c>
      <c r="AQ712" s="6" t="s">
        <v>13</v>
      </c>
      <c r="AR712" s="6" t="s">
        <v>19</v>
      </c>
      <c r="AS712" s="79" t="s">
        <v>87</v>
      </c>
    </row>
    <row r="713" spans="2:59" s="4" customFormat="1" ht="22.5" customHeight="1" x14ac:dyDescent="0.3">
      <c r="B713" s="56"/>
      <c r="C713" s="57"/>
      <c r="D713" s="57"/>
      <c r="E713" s="58" t="s">
        <v>0</v>
      </c>
      <c r="F713" s="100" t="s">
        <v>19</v>
      </c>
      <c r="G713" s="101"/>
      <c r="H713" s="101"/>
      <c r="I713" s="101"/>
      <c r="J713" s="57"/>
      <c r="K713" s="59">
        <v>0</v>
      </c>
      <c r="L713" s="60"/>
      <c r="N713" s="61"/>
      <c r="O713" s="57"/>
      <c r="P713" s="57"/>
      <c r="Q713" s="57"/>
      <c r="R713" s="57"/>
      <c r="S713" s="57"/>
      <c r="T713" s="57"/>
      <c r="U713" s="62"/>
      <c r="AN713" s="63" t="s">
        <v>95</v>
      </c>
      <c r="AO713" s="63" t="s">
        <v>25</v>
      </c>
      <c r="AP713" s="4" t="s">
        <v>25</v>
      </c>
      <c r="AQ713" s="4" t="s">
        <v>13</v>
      </c>
      <c r="AR713" s="4" t="s">
        <v>19</v>
      </c>
      <c r="AS713" s="63" t="s">
        <v>87</v>
      </c>
    </row>
    <row r="714" spans="2:59" s="4" customFormat="1" ht="22.5" customHeight="1" x14ac:dyDescent="0.3">
      <c r="B714" s="56"/>
      <c r="C714" s="57"/>
      <c r="D714" s="57"/>
      <c r="E714" s="58" t="s">
        <v>0</v>
      </c>
      <c r="F714" s="100" t="s">
        <v>0</v>
      </c>
      <c r="G714" s="101"/>
      <c r="H714" s="101"/>
      <c r="I714" s="101"/>
      <c r="J714" s="57"/>
      <c r="K714" s="59">
        <v>0</v>
      </c>
      <c r="L714" s="60"/>
      <c r="N714" s="61"/>
      <c r="O714" s="57"/>
      <c r="P714" s="57"/>
      <c r="Q714" s="57"/>
      <c r="R714" s="57"/>
      <c r="S714" s="57"/>
      <c r="T714" s="57"/>
      <c r="U714" s="62"/>
      <c r="AN714" s="63" t="s">
        <v>95</v>
      </c>
      <c r="AO714" s="63" t="s">
        <v>25</v>
      </c>
      <c r="AP714" s="4" t="s">
        <v>25</v>
      </c>
      <c r="AQ714" s="4" t="s">
        <v>13</v>
      </c>
      <c r="AR714" s="4" t="s">
        <v>19</v>
      </c>
      <c r="AS714" s="63" t="s">
        <v>87</v>
      </c>
    </row>
    <row r="715" spans="2:59" s="6" customFormat="1" ht="22.5" customHeight="1" x14ac:dyDescent="0.3">
      <c r="B715" s="72"/>
      <c r="C715" s="73"/>
      <c r="D715" s="73"/>
      <c r="E715" s="74" t="s">
        <v>0</v>
      </c>
      <c r="F715" s="104" t="s">
        <v>126</v>
      </c>
      <c r="G715" s="105"/>
      <c r="H715" s="105"/>
      <c r="I715" s="105"/>
      <c r="J715" s="73"/>
      <c r="K715" s="75" t="s">
        <v>0</v>
      </c>
      <c r="L715" s="76"/>
      <c r="N715" s="77"/>
      <c r="O715" s="73"/>
      <c r="P715" s="73"/>
      <c r="Q715" s="73"/>
      <c r="R715" s="73"/>
      <c r="S715" s="73"/>
      <c r="T715" s="73"/>
      <c r="U715" s="78"/>
      <c r="AN715" s="79" t="s">
        <v>95</v>
      </c>
      <c r="AO715" s="79" t="s">
        <v>25</v>
      </c>
      <c r="AP715" s="6" t="s">
        <v>5</v>
      </c>
      <c r="AQ715" s="6" t="s">
        <v>13</v>
      </c>
      <c r="AR715" s="6" t="s">
        <v>19</v>
      </c>
      <c r="AS715" s="79" t="s">
        <v>87</v>
      </c>
    </row>
    <row r="716" spans="2:59" s="4" customFormat="1" ht="22.5" customHeight="1" x14ac:dyDescent="0.3">
      <c r="B716" s="56"/>
      <c r="C716" s="57"/>
      <c r="D716" s="57"/>
      <c r="E716" s="58" t="s">
        <v>0</v>
      </c>
      <c r="F716" s="100" t="s">
        <v>389</v>
      </c>
      <c r="G716" s="101"/>
      <c r="H716" s="101"/>
      <c r="I716" s="101"/>
      <c r="J716" s="57"/>
      <c r="K716" s="59">
        <v>30.463999999999999</v>
      </c>
      <c r="L716" s="60"/>
      <c r="N716" s="61"/>
      <c r="O716" s="57"/>
      <c r="P716" s="57"/>
      <c r="Q716" s="57"/>
      <c r="R716" s="57"/>
      <c r="S716" s="57"/>
      <c r="T716" s="57"/>
      <c r="U716" s="62"/>
      <c r="AN716" s="63" t="s">
        <v>95</v>
      </c>
      <c r="AO716" s="63" t="s">
        <v>25</v>
      </c>
      <c r="AP716" s="4" t="s">
        <v>25</v>
      </c>
      <c r="AQ716" s="4" t="s">
        <v>13</v>
      </c>
      <c r="AR716" s="4" t="s">
        <v>19</v>
      </c>
      <c r="AS716" s="63" t="s">
        <v>87</v>
      </c>
    </row>
    <row r="717" spans="2:59" s="4" customFormat="1" ht="22.5" customHeight="1" x14ac:dyDescent="0.3">
      <c r="B717" s="56"/>
      <c r="C717" s="57"/>
      <c r="D717" s="57"/>
      <c r="E717" s="58" t="s">
        <v>0</v>
      </c>
      <c r="F717" s="100" t="s">
        <v>0</v>
      </c>
      <c r="G717" s="101"/>
      <c r="H717" s="101"/>
      <c r="I717" s="101"/>
      <c r="J717" s="57"/>
      <c r="K717" s="59">
        <v>0</v>
      </c>
      <c r="L717" s="60"/>
      <c r="N717" s="61"/>
      <c r="O717" s="57"/>
      <c r="P717" s="57"/>
      <c r="Q717" s="57"/>
      <c r="R717" s="57"/>
      <c r="S717" s="57"/>
      <c r="T717" s="57"/>
      <c r="U717" s="62"/>
      <c r="AN717" s="63" t="s">
        <v>95</v>
      </c>
      <c r="AO717" s="63" t="s">
        <v>25</v>
      </c>
      <c r="AP717" s="4" t="s">
        <v>25</v>
      </c>
      <c r="AQ717" s="4" t="s">
        <v>13</v>
      </c>
      <c r="AR717" s="4" t="s">
        <v>19</v>
      </c>
      <c r="AS717" s="63" t="s">
        <v>87</v>
      </c>
    </row>
    <row r="718" spans="2:59" s="6" customFormat="1" ht="22.5" customHeight="1" x14ac:dyDescent="0.3">
      <c r="B718" s="72"/>
      <c r="C718" s="73"/>
      <c r="D718" s="73"/>
      <c r="E718" s="74" t="s">
        <v>0</v>
      </c>
      <c r="F718" s="104" t="s">
        <v>128</v>
      </c>
      <c r="G718" s="105"/>
      <c r="H718" s="105"/>
      <c r="I718" s="105"/>
      <c r="J718" s="73"/>
      <c r="K718" s="75" t="s">
        <v>0</v>
      </c>
      <c r="L718" s="76"/>
      <c r="N718" s="77"/>
      <c r="O718" s="73"/>
      <c r="P718" s="73"/>
      <c r="Q718" s="73"/>
      <c r="R718" s="73"/>
      <c r="S718" s="73"/>
      <c r="T718" s="73"/>
      <c r="U718" s="78"/>
      <c r="AN718" s="79" t="s">
        <v>95</v>
      </c>
      <c r="AO718" s="79" t="s">
        <v>25</v>
      </c>
      <c r="AP718" s="6" t="s">
        <v>5</v>
      </c>
      <c r="AQ718" s="6" t="s">
        <v>13</v>
      </c>
      <c r="AR718" s="6" t="s">
        <v>19</v>
      </c>
      <c r="AS718" s="79" t="s">
        <v>87</v>
      </c>
    </row>
    <row r="719" spans="2:59" s="4" customFormat="1" ht="22.5" customHeight="1" x14ac:dyDescent="0.3">
      <c r="B719" s="56"/>
      <c r="C719" s="57"/>
      <c r="D719" s="57"/>
      <c r="E719" s="58" t="s">
        <v>0</v>
      </c>
      <c r="F719" s="100" t="s">
        <v>390</v>
      </c>
      <c r="G719" s="101"/>
      <c r="H719" s="101"/>
      <c r="I719" s="101"/>
      <c r="J719" s="57"/>
      <c r="K719" s="59">
        <v>28.66</v>
      </c>
      <c r="L719" s="60"/>
      <c r="N719" s="61"/>
      <c r="O719" s="57"/>
      <c r="P719" s="57"/>
      <c r="Q719" s="57"/>
      <c r="R719" s="57"/>
      <c r="S719" s="57"/>
      <c r="T719" s="57"/>
      <c r="U719" s="62"/>
      <c r="AN719" s="63" t="s">
        <v>95</v>
      </c>
      <c r="AO719" s="63" t="s">
        <v>25</v>
      </c>
      <c r="AP719" s="4" t="s">
        <v>25</v>
      </c>
      <c r="AQ719" s="4" t="s">
        <v>13</v>
      </c>
      <c r="AR719" s="4" t="s">
        <v>19</v>
      </c>
      <c r="AS719" s="63" t="s">
        <v>87</v>
      </c>
    </row>
    <row r="720" spans="2:59" s="4" customFormat="1" ht="22.5" customHeight="1" x14ac:dyDescent="0.3">
      <c r="B720" s="56"/>
      <c r="C720" s="57"/>
      <c r="D720" s="57"/>
      <c r="E720" s="58" t="s">
        <v>0</v>
      </c>
      <c r="F720" s="100" t="s">
        <v>0</v>
      </c>
      <c r="G720" s="101"/>
      <c r="H720" s="101"/>
      <c r="I720" s="101"/>
      <c r="J720" s="57"/>
      <c r="K720" s="59">
        <v>0</v>
      </c>
      <c r="L720" s="60"/>
      <c r="N720" s="61"/>
      <c r="O720" s="57"/>
      <c r="P720" s="57"/>
      <c r="Q720" s="57"/>
      <c r="R720" s="57"/>
      <c r="S720" s="57"/>
      <c r="T720" s="57"/>
      <c r="U720" s="62"/>
      <c r="AN720" s="63" t="s">
        <v>95</v>
      </c>
      <c r="AO720" s="63" t="s">
        <v>25</v>
      </c>
      <c r="AP720" s="4" t="s">
        <v>25</v>
      </c>
      <c r="AQ720" s="4" t="s">
        <v>13</v>
      </c>
      <c r="AR720" s="4" t="s">
        <v>19</v>
      </c>
      <c r="AS720" s="63" t="s">
        <v>87</v>
      </c>
    </row>
    <row r="721" spans="2:45" s="6" customFormat="1" ht="22.5" customHeight="1" x14ac:dyDescent="0.3">
      <c r="B721" s="72"/>
      <c r="C721" s="73"/>
      <c r="D721" s="73"/>
      <c r="E721" s="74" t="s">
        <v>0</v>
      </c>
      <c r="F721" s="104" t="s">
        <v>174</v>
      </c>
      <c r="G721" s="105"/>
      <c r="H721" s="105"/>
      <c r="I721" s="105"/>
      <c r="J721" s="73"/>
      <c r="K721" s="75" t="s">
        <v>0</v>
      </c>
      <c r="L721" s="76"/>
      <c r="N721" s="77"/>
      <c r="O721" s="73"/>
      <c r="P721" s="73"/>
      <c r="Q721" s="73"/>
      <c r="R721" s="73"/>
      <c r="S721" s="73"/>
      <c r="T721" s="73"/>
      <c r="U721" s="78"/>
      <c r="AN721" s="79" t="s">
        <v>95</v>
      </c>
      <c r="AO721" s="79" t="s">
        <v>25</v>
      </c>
      <c r="AP721" s="6" t="s">
        <v>5</v>
      </c>
      <c r="AQ721" s="6" t="s">
        <v>13</v>
      </c>
      <c r="AR721" s="6" t="s">
        <v>19</v>
      </c>
      <c r="AS721" s="79" t="s">
        <v>87</v>
      </c>
    </row>
    <row r="722" spans="2:45" s="6" customFormat="1" ht="22.5" customHeight="1" x14ac:dyDescent="0.3">
      <c r="B722" s="72"/>
      <c r="C722" s="73"/>
      <c r="D722" s="73"/>
      <c r="E722" s="74" t="s">
        <v>0</v>
      </c>
      <c r="F722" s="104" t="s">
        <v>123</v>
      </c>
      <c r="G722" s="105"/>
      <c r="H722" s="105"/>
      <c r="I722" s="105"/>
      <c r="J722" s="73"/>
      <c r="K722" s="75" t="s">
        <v>0</v>
      </c>
      <c r="L722" s="76"/>
      <c r="N722" s="77"/>
      <c r="O722" s="73"/>
      <c r="P722" s="73"/>
      <c r="Q722" s="73"/>
      <c r="R722" s="73"/>
      <c r="S722" s="73"/>
      <c r="T722" s="73"/>
      <c r="U722" s="78"/>
      <c r="AN722" s="79" t="s">
        <v>95</v>
      </c>
      <c r="AO722" s="79" t="s">
        <v>25</v>
      </c>
      <c r="AP722" s="6" t="s">
        <v>5</v>
      </c>
      <c r="AQ722" s="6" t="s">
        <v>13</v>
      </c>
      <c r="AR722" s="6" t="s">
        <v>19</v>
      </c>
      <c r="AS722" s="79" t="s">
        <v>87</v>
      </c>
    </row>
    <row r="723" spans="2:45" s="4" customFormat="1" ht="22.5" customHeight="1" x14ac:dyDescent="0.3">
      <c r="B723" s="56"/>
      <c r="C723" s="57"/>
      <c r="D723" s="57"/>
      <c r="E723" s="58" t="s">
        <v>0</v>
      </c>
      <c r="F723" s="100" t="s">
        <v>388</v>
      </c>
      <c r="G723" s="101"/>
      <c r="H723" s="101"/>
      <c r="I723" s="101"/>
      <c r="J723" s="57"/>
      <c r="K723" s="59">
        <v>13.57</v>
      </c>
      <c r="L723" s="60"/>
      <c r="N723" s="61"/>
      <c r="O723" s="57"/>
      <c r="P723" s="57"/>
      <c r="Q723" s="57"/>
      <c r="R723" s="57"/>
      <c r="S723" s="57"/>
      <c r="T723" s="57"/>
      <c r="U723" s="62"/>
      <c r="AN723" s="63" t="s">
        <v>95</v>
      </c>
      <c r="AO723" s="63" t="s">
        <v>25</v>
      </c>
      <c r="AP723" s="4" t="s">
        <v>25</v>
      </c>
      <c r="AQ723" s="4" t="s">
        <v>13</v>
      </c>
      <c r="AR723" s="4" t="s">
        <v>19</v>
      </c>
      <c r="AS723" s="63" t="s">
        <v>87</v>
      </c>
    </row>
    <row r="724" spans="2:45" s="4" customFormat="1" ht="22.5" customHeight="1" x14ac:dyDescent="0.3">
      <c r="B724" s="56"/>
      <c r="C724" s="57"/>
      <c r="D724" s="57"/>
      <c r="E724" s="58" t="s">
        <v>0</v>
      </c>
      <c r="F724" s="100" t="s">
        <v>613</v>
      </c>
      <c r="G724" s="101"/>
      <c r="H724" s="101"/>
      <c r="I724" s="101"/>
      <c r="J724" s="57"/>
      <c r="K724" s="59">
        <v>-1.1950000000000001</v>
      </c>
      <c r="L724" s="60"/>
      <c r="N724" s="61"/>
      <c r="O724" s="57"/>
      <c r="P724" s="57"/>
      <c r="Q724" s="57"/>
      <c r="R724" s="57"/>
      <c r="S724" s="57"/>
      <c r="T724" s="57"/>
      <c r="U724" s="62"/>
      <c r="AN724" s="63" t="s">
        <v>95</v>
      </c>
      <c r="AO724" s="63" t="s">
        <v>25</v>
      </c>
      <c r="AP724" s="4" t="s">
        <v>25</v>
      </c>
      <c r="AQ724" s="4" t="s">
        <v>13</v>
      </c>
      <c r="AR724" s="4" t="s">
        <v>19</v>
      </c>
      <c r="AS724" s="63" t="s">
        <v>87</v>
      </c>
    </row>
    <row r="725" spans="2:45" s="4" customFormat="1" ht="22.5" customHeight="1" x14ac:dyDescent="0.3">
      <c r="B725" s="56"/>
      <c r="C725" s="57"/>
      <c r="D725" s="57"/>
      <c r="E725" s="58" t="s">
        <v>0</v>
      </c>
      <c r="F725" s="100" t="s">
        <v>0</v>
      </c>
      <c r="G725" s="101"/>
      <c r="H725" s="101"/>
      <c r="I725" s="101"/>
      <c r="J725" s="57"/>
      <c r="K725" s="59">
        <v>0</v>
      </c>
      <c r="L725" s="60"/>
      <c r="N725" s="61"/>
      <c r="O725" s="57"/>
      <c r="P725" s="57"/>
      <c r="Q725" s="57"/>
      <c r="R725" s="57"/>
      <c r="S725" s="57"/>
      <c r="T725" s="57"/>
      <c r="U725" s="62"/>
      <c r="AN725" s="63" t="s">
        <v>95</v>
      </c>
      <c r="AO725" s="63" t="s">
        <v>25</v>
      </c>
      <c r="AP725" s="4" t="s">
        <v>25</v>
      </c>
      <c r="AQ725" s="4" t="s">
        <v>13</v>
      </c>
      <c r="AR725" s="4" t="s">
        <v>19</v>
      </c>
      <c r="AS725" s="63" t="s">
        <v>87</v>
      </c>
    </row>
    <row r="726" spans="2:45" s="6" customFormat="1" ht="22.5" customHeight="1" x14ac:dyDescent="0.3">
      <c r="B726" s="72"/>
      <c r="C726" s="73"/>
      <c r="D726" s="73"/>
      <c r="E726" s="74" t="s">
        <v>0</v>
      </c>
      <c r="F726" s="104" t="s">
        <v>125</v>
      </c>
      <c r="G726" s="105"/>
      <c r="H726" s="105"/>
      <c r="I726" s="105"/>
      <c r="J726" s="73"/>
      <c r="K726" s="75" t="s">
        <v>0</v>
      </c>
      <c r="L726" s="76"/>
      <c r="N726" s="77"/>
      <c r="O726" s="73"/>
      <c r="P726" s="73"/>
      <c r="Q726" s="73"/>
      <c r="R726" s="73"/>
      <c r="S726" s="73"/>
      <c r="T726" s="73"/>
      <c r="U726" s="78"/>
      <c r="AN726" s="79" t="s">
        <v>95</v>
      </c>
      <c r="AO726" s="79" t="s">
        <v>25</v>
      </c>
      <c r="AP726" s="6" t="s">
        <v>5</v>
      </c>
      <c r="AQ726" s="6" t="s">
        <v>13</v>
      </c>
      <c r="AR726" s="6" t="s">
        <v>19</v>
      </c>
      <c r="AS726" s="79" t="s">
        <v>87</v>
      </c>
    </row>
    <row r="727" spans="2:45" s="4" customFormat="1" ht="22.5" customHeight="1" x14ac:dyDescent="0.3">
      <c r="B727" s="56"/>
      <c r="C727" s="57"/>
      <c r="D727" s="57"/>
      <c r="E727" s="58" t="s">
        <v>0</v>
      </c>
      <c r="F727" s="100" t="s">
        <v>19</v>
      </c>
      <c r="G727" s="101"/>
      <c r="H727" s="101"/>
      <c r="I727" s="101"/>
      <c r="J727" s="57"/>
      <c r="K727" s="59">
        <v>0</v>
      </c>
      <c r="L727" s="60"/>
      <c r="N727" s="61"/>
      <c r="O727" s="57"/>
      <c r="P727" s="57"/>
      <c r="Q727" s="57"/>
      <c r="R727" s="57"/>
      <c r="S727" s="57"/>
      <c r="T727" s="57"/>
      <c r="U727" s="62"/>
      <c r="AN727" s="63" t="s">
        <v>95</v>
      </c>
      <c r="AO727" s="63" t="s">
        <v>25</v>
      </c>
      <c r="AP727" s="4" t="s">
        <v>25</v>
      </c>
      <c r="AQ727" s="4" t="s">
        <v>13</v>
      </c>
      <c r="AR727" s="4" t="s">
        <v>19</v>
      </c>
      <c r="AS727" s="63" t="s">
        <v>87</v>
      </c>
    </row>
    <row r="728" spans="2:45" s="4" customFormat="1" ht="22.5" customHeight="1" x14ac:dyDescent="0.3">
      <c r="B728" s="56"/>
      <c r="C728" s="57"/>
      <c r="D728" s="57"/>
      <c r="E728" s="58" t="s">
        <v>0</v>
      </c>
      <c r="F728" s="100" t="s">
        <v>0</v>
      </c>
      <c r="G728" s="101"/>
      <c r="H728" s="101"/>
      <c r="I728" s="101"/>
      <c r="J728" s="57"/>
      <c r="K728" s="59">
        <v>0</v>
      </c>
      <c r="L728" s="60"/>
      <c r="N728" s="61"/>
      <c r="O728" s="57"/>
      <c r="P728" s="57"/>
      <c r="Q728" s="57"/>
      <c r="R728" s="57"/>
      <c r="S728" s="57"/>
      <c r="T728" s="57"/>
      <c r="U728" s="62"/>
      <c r="AN728" s="63" t="s">
        <v>95</v>
      </c>
      <c r="AO728" s="63" t="s">
        <v>25</v>
      </c>
      <c r="AP728" s="4" t="s">
        <v>25</v>
      </c>
      <c r="AQ728" s="4" t="s">
        <v>13</v>
      </c>
      <c r="AR728" s="4" t="s">
        <v>19</v>
      </c>
      <c r="AS728" s="63" t="s">
        <v>87</v>
      </c>
    </row>
    <row r="729" spans="2:45" s="6" customFormat="1" ht="22.5" customHeight="1" x14ac:dyDescent="0.3">
      <c r="B729" s="72"/>
      <c r="C729" s="73"/>
      <c r="D729" s="73"/>
      <c r="E729" s="74" t="s">
        <v>0</v>
      </c>
      <c r="F729" s="104" t="s">
        <v>126</v>
      </c>
      <c r="G729" s="105"/>
      <c r="H729" s="105"/>
      <c r="I729" s="105"/>
      <c r="J729" s="73"/>
      <c r="K729" s="75" t="s">
        <v>0</v>
      </c>
      <c r="L729" s="76"/>
      <c r="N729" s="77"/>
      <c r="O729" s="73"/>
      <c r="P729" s="73"/>
      <c r="Q729" s="73"/>
      <c r="R729" s="73"/>
      <c r="S729" s="73"/>
      <c r="T729" s="73"/>
      <c r="U729" s="78"/>
      <c r="AN729" s="79" t="s">
        <v>95</v>
      </c>
      <c r="AO729" s="79" t="s">
        <v>25</v>
      </c>
      <c r="AP729" s="6" t="s">
        <v>5</v>
      </c>
      <c r="AQ729" s="6" t="s">
        <v>13</v>
      </c>
      <c r="AR729" s="6" t="s">
        <v>19</v>
      </c>
      <c r="AS729" s="79" t="s">
        <v>87</v>
      </c>
    </row>
    <row r="730" spans="2:45" s="4" customFormat="1" ht="22.5" customHeight="1" x14ac:dyDescent="0.3">
      <c r="B730" s="56"/>
      <c r="C730" s="57"/>
      <c r="D730" s="57"/>
      <c r="E730" s="58" t="s">
        <v>0</v>
      </c>
      <c r="F730" s="100" t="s">
        <v>614</v>
      </c>
      <c r="G730" s="101"/>
      <c r="H730" s="101"/>
      <c r="I730" s="101"/>
      <c r="J730" s="57"/>
      <c r="K730" s="59">
        <v>21.855</v>
      </c>
      <c r="L730" s="60"/>
      <c r="N730" s="61"/>
      <c r="O730" s="57"/>
      <c r="P730" s="57"/>
      <c r="Q730" s="57"/>
      <c r="R730" s="57"/>
      <c r="S730" s="57"/>
      <c r="T730" s="57"/>
      <c r="U730" s="62"/>
      <c r="AN730" s="63" t="s">
        <v>95</v>
      </c>
      <c r="AO730" s="63" t="s">
        <v>25</v>
      </c>
      <c r="AP730" s="4" t="s">
        <v>25</v>
      </c>
      <c r="AQ730" s="4" t="s">
        <v>13</v>
      </c>
      <c r="AR730" s="4" t="s">
        <v>19</v>
      </c>
      <c r="AS730" s="63" t="s">
        <v>87</v>
      </c>
    </row>
    <row r="731" spans="2:45" s="4" customFormat="1" ht="22.5" customHeight="1" x14ac:dyDescent="0.3">
      <c r="B731" s="56"/>
      <c r="C731" s="57"/>
      <c r="D731" s="57"/>
      <c r="E731" s="58" t="s">
        <v>0</v>
      </c>
      <c r="F731" s="100" t="s">
        <v>190</v>
      </c>
      <c r="G731" s="101"/>
      <c r="H731" s="101"/>
      <c r="I731" s="101"/>
      <c r="J731" s="57"/>
      <c r="K731" s="59">
        <v>-5.78</v>
      </c>
      <c r="L731" s="60"/>
      <c r="N731" s="61"/>
      <c r="O731" s="57"/>
      <c r="P731" s="57"/>
      <c r="Q731" s="57"/>
      <c r="R731" s="57"/>
      <c r="S731" s="57"/>
      <c r="T731" s="57"/>
      <c r="U731" s="62"/>
      <c r="AN731" s="63" t="s">
        <v>95</v>
      </c>
      <c r="AO731" s="63" t="s">
        <v>25</v>
      </c>
      <c r="AP731" s="4" t="s">
        <v>25</v>
      </c>
      <c r="AQ731" s="4" t="s">
        <v>13</v>
      </c>
      <c r="AR731" s="4" t="s">
        <v>19</v>
      </c>
      <c r="AS731" s="63" t="s">
        <v>87</v>
      </c>
    </row>
    <row r="732" spans="2:45" s="4" customFormat="1" ht="22.5" customHeight="1" x14ac:dyDescent="0.3">
      <c r="B732" s="56"/>
      <c r="C732" s="57"/>
      <c r="D732" s="57"/>
      <c r="E732" s="58" t="s">
        <v>0</v>
      </c>
      <c r="F732" s="100" t="s">
        <v>0</v>
      </c>
      <c r="G732" s="101"/>
      <c r="H732" s="101"/>
      <c r="I732" s="101"/>
      <c r="J732" s="57"/>
      <c r="K732" s="59">
        <v>0</v>
      </c>
      <c r="L732" s="60"/>
      <c r="N732" s="61"/>
      <c r="O732" s="57"/>
      <c r="P732" s="57"/>
      <c r="Q732" s="57"/>
      <c r="R732" s="57"/>
      <c r="S732" s="57"/>
      <c r="T732" s="57"/>
      <c r="U732" s="62"/>
      <c r="AN732" s="63" t="s">
        <v>95</v>
      </c>
      <c r="AO732" s="63" t="s">
        <v>25</v>
      </c>
      <c r="AP732" s="4" t="s">
        <v>25</v>
      </c>
      <c r="AQ732" s="4" t="s">
        <v>13</v>
      </c>
      <c r="AR732" s="4" t="s">
        <v>19</v>
      </c>
      <c r="AS732" s="63" t="s">
        <v>87</v>
      </c>
    </row>
    <row r="733" spans="2:45" s="6" customFormat="1" ht="22.5" customHeight="1" x14ac:dyDescent="0.3">
      <c r="B733" s="72"/>
      <c r="C733" s="73"/>
      <c r="D733" s="73"/>
      <c r="E733" s="74" t="s">
        <v>0</v>
      </c>
      <c r="F733" s="104" t="s">
        <v>128</v>
      </c>
      <c r="G733" s="105"/>
      <c r="H733" s="105"/>
      <c r="I733" s="105"/>
      <c r="J733" s="73"/>
      <c r="K733" s="75" t="s">
        <v>0</v>
      </c>
      <c r="L733" s="76"/>
      <c r="N733" s="77"/>
      <c r="O733" s="73"/>
      <c r="P733" s="73"/>
      <c r="Q733" s="73"/>
      <c r="R733" s="73"/>
      <c r="S733" s="73"/>
      <c r="T733" s="73"/>
      <c r="U733" s="78"/>
      <c r="AN733" s="79" t="s">
        <v>95</v>
      </c>
      <c r="AO733" s="79" t="s">
        <v>25</v>
      </c>
      <c r="AP733" s="6" t="s">
        <v>5</v>
      </c>
      <c r="AQ733" s="6" t="s">
        <v>13</v>
      </c>
      <c r="AR733" s="6" t="s">
        <v>19</v>
      </c>
      <c r="AS733" s="79" t="s">
        <v>87</v>
      </c>
    </row>
    <row r="734" spans="2:45" s="4" customFormat="1" ht="22.5" customHeight="1" x14ac:dyDescent="0.3">
      <c r="B734" s="56"/>
      <c r="C734" s="57"/>
      <c r="D734" s="57"/>
      <c r="E734" s="58" t="s">
        <v>0</v>
      </c>
      <c r="F734" s="100" t="s">
        <v>390</v>
      </c>
      <c r="G734" s="101"/>
      <c r="H734" s="101"/>
      <c r="I734" s="101"/>
      <c r="J734" s="57"/>
      <c r="K734" s="59">
        <v>28.66</v>
      </c>
      <c r="L734" s="60"/>
      <c r="N734" s="61"/>
      <c r="O734" s="57"/>
      <c r="P734" s="57"/>
      <c r="Q734" s="57"/>
      <c r="R734" s="57"/>
      <c r="S734" s="57"/>
      <c r="T734" s="57"/>
      <c r="U734" s="62"/>
      <c r="AN734" s="63" t="s">
        <v>95</v>
      </c>
      <c r="AO734" s="63" t="s">
        <v>25</v>
      </c>
      <c r="AP734" s="4" t="s">
        <v>25</v>
      </c>
      <c r="AQ734" s="4" t="s">
        <v>13</v>
      </c>
      <c r="AR734" s="4" t="s">
        <v>19</v>
      </c>
      <c r="AS734" s="63" t="s">
        <v>87</v>
      </c>
    </row>
    <row r="735" spans="2:45" s="4" customFormat="1" ht="22.5" customHeight="1" x14ac:dyDescent="0.3">
      <c r="B735" s="56"/>
      <c r="C735" s="57"/>
      <c r="D735" s="57"/>
      <c r="E735" s="58" t="s">
        <v>0</v>
      </c>
      <c r="F735" s="100" t="s">
        <v>0</v>
      </c>
      <c r="G735" s="101"/>
      <c r="H735" s="101"/>
      <c r="I735" s="101"/>
      <c r="J735" s="57"/>
      <c r="K735" s="59">
        <v>0</v>
      </c>
      <c r="L735" s="60"/>
      <c r="N735" s="61"/>
      <c r="O735" s="57"/>
      <c r="P735" s="57"/>
      <c r="Q735" s="57"/>
      <c r="R735" s="57"/>
      <c r="S735" s="57"/>
      <c r="T735" s="57"/>
      <c r="U735" s="62"/>
      <c r="AN735" s="63" t="s">
        <v>95</v>
      </c>
      <c r="AO735" s="63" t="s">
        <v>25</v>
      </c>
      <c r="AP735" s="4" t="s">
        <v>25</v>
      </c>
      <c r="AQ735" s="4" t="s">
        <v>13</v>
      </c>
      <c r="AR735" s="4" t="s">
        <v>19</v>
      </c>
      <c r="AS735" s="63" t="s">
        <v>87</v>
      </c>
    </row>
    <row r="736" spans="2:45" s="7" customFormat="1" ht="22.5" customHeight="1" x14ac:dyDescent="0.3">
      <c r="B736" s="80"/>
      <c r="C736" s="81"/>
      <c r="D736" s="81"/>
      <c r="E736" s="82" t="s">
        <v>46</v>
      </c>
      <c r="F736" s="109" t="s">
        <v>136</v>
      </c>
      <c r="G736" s="110"/>
      <c r="H736" s="110"/>
      <c r="I736" s="110"/>
      <c r="J736" s="81"/>
      <c r="K736" s="83">
        <v>129.804</v>
      </c>
      <c r="L736" s="84"/>
      <c r="N736" s="85"/>
      <c r="O736" s="81"/>
      <c r="P736" s="81"/>
      <c r="Q736" s="81"/>
      <c r="R736" s="81"/>
      <c r="S736" s="81"/>
      <c r="T736" s="81"/>
      <c r="U736" s="86"/>
      <c r="AN736" s="87" t="s">
        <v>95</v>
      </c>
      <c r="AO736" s="87" t="s">
        <v>25</v>
      </c>
      <c r="AP736" s="7" t="s">
        <v>103</v>
      </c>
      <c r="AQ736" s="7" t="s">
        <v>13</v>
      </c>
      <c r="AR736" s="7" t="s">
        <v>19</v>
      </c>
      <c r="AS736" s="87" t="s">
        <v>87</v>
      </c>
    </row>
    <row r="737" spans="2:59" s="5" customFormat="1" ht="22.5" customHeight="1" x14ac:dyDescent="0.3">
      <c r="B737" s="64"/>
      <c r="C737" s="65"/>
      <c r="D737" s="65"/>
      <c r="E737" s="66" t="s">
        <v>0</v>
      </c>
      <c r="F737" s="102" t="s">
        <v>96</v>
      </c>
      <c r="G737" s="103"/>
      <c r="H737" s="103"/>
      <c r="I737" s="103"/>
      <c r="J737" s="65"/>
      <c r="K737" s="67">
        <v>129.804</v>
      </c>
      <c r="L737" s="68"/>
      <c r="N737" s="69"/>
      <c r="O737" s="65"/>
      <c r="P737" s="65"/>
      <c r="Q737" s="65"/>
      <c r="R737" s="65"/>
      <c r="S737" s="65"/>
      <c r="T737" s="65"/>
      <c r="U737" s="70"/>
      <c r="AN737" s="71" t="s">
        <v>95</v>
      </c>
      <c r="AO737" s="71" t="s">
        <v>25</v>
      </c>
      <c r="AP737" s="5" t="s">
        <v>92</v>
      </c>
      <c r="AQ737" s="5" t="s">
        <v>13</v>
      </c>
      <c r="AR737" s="5" t="s">
        <v>5</v>
      </c>
      <c r="AS737" s="71" t="s">
        <v>87</v>
      </c>
    </row>
    <row r="738" spans="2:59" s="1" customFormat="1" ht="22.5" customHeight="1" x14ac:dyDescent="0.3">
      <c r="B738" s="46"/>
      <c r="C738" s="88" t="s">
        <v>474</v>
      </c>
      <c r="D738" s="88" t="s">
        <v>145</v>
      </c>
      <c r="E738" s="89" t="s">
        <v>615</v>
      </c>
      <c r="F738" s="108" t="s">
        <v>616</v>
      </c>
      <c r="G738" s="108"/>
      <c r="H738" s="108"/>
      <c r="I738" s="108"/>
      <c r="J738" s="90" t="s">
        <v>114</v>
      </c>
      <c r="K738" s="91">
        <v>4.7E-2</v>
      </c>
      <c r="L738" s="51"/>
      <c r="N738" s="52" t="s">
        <v>0</v>
      </c>
      <c r="O738" s="14" t="s">
        <v>16</v>
      </c>
      <c r="P738" s="53">
        <v>0</v>
      </c>
      <c r="Q738" s="53">
        <f>P738*K738</f>
        <v>0</v>
      </c>
      <c r="R738" s="53">
        <v>1</v>
      </c>
      <c r="S738" s="53">
        <f>R738*K738</f>
        <v>4.7E-2</v>
      </c>
      <c r="T738" s="53">
        <v>0</v>
      </c>
      <c r="U738" s="54">
        <f>T738*K738</f>
        <v>0</v>
      </c>
      <c r="AL738" s="8" t="s">
        <v>370</v>
      </c>
      <c r="AN738" s="8" t="s">
        <v>145</v>
      </c>
      <c r="AO738" s="8" t="s">
        <v>25</v>
      </c>
      <c r="AS738" s="8" t="s">
        <v>87</v>
      </c>
      <c r="AY738" s="55" t="e">
        <f>IF(O738="základní",#REF!,0)</f>
        <v>#REF!</v>
      </c>
      <c r="AZ738" s="55">
        <f>IF(O738="snížená",#REF!,0)</f>
        <v>0</v>
      </c>
      <c r="BA738" s="55">
        <f>IF(O738="zákl. přenesená",#REF!,0)</f>
        <v>0</v>
      </c>
      <c r="BB738" s="55">
        <f>IF(O738="sníž. přenesená",#REF!,0)</f>
        <v>0</v>
      </c>
      <c r="BC738" s="55">
        <f>IF(O738="nulová",#REF!,0)</f>
        <v>0</v>
      </c>
      <c r="BD738" s="8" t="s">
        <v>5</v>
      </c>
      <c r="BE738" s="55" t="e">
        <f>ROUND(#REF!*K738,2)</f>
        <v>#REF!</v>
      </c>
      <c r="BF738" s="8" t="s">
        <v>183</v>
      </c>
      <c r="BG738" s="8" t="s">
        <v>617</v>
      </c>
    </row>
    <row r="739" spans="2:59" s="4" customFormat="1" ht="22.5" customHeight="1" x14ac:dyDescent="0.3">
      <c r="B739" s="56"/>
      <c r="C739" s="57"/>
      <c r="D739" s="57"/>
      <c r="E739" s="58" t="s">
        <v>0</v>
      </c>
      <c r="F739" s="98" t="s">
        <v>618</v>
      </c>
      <c r="G739" s="99"/>
      <c r="H739" s="99"/>
      <c r="I739" s="99"/>
      <c r="J739" s="57"/>
      <c r="K739" s="59">
        <v>4.7E-2</v>
      </c>
      <c r="L739" s="60"/>
      <c r="N739" s="61"/>
      <c r="O739" s="57"/>
      <c r="P739" s="57"/>
      <c r="Q739" s="57"/>
      <c r="R739" s="57"/>
      <c r="S739" s="57"/>
      <c r="T739" s="57"/>
      <c r="U739" s="62"/>
      <c r="AN739" s="63" t="s">
        <v>95</v>
      </c>
      <c r="AO739" s="63" t="s">
        <v>25</v>
      </c>
      <c r="AP739" s="4" t="s">
        <v>25</v>
      </c>
      <c r="AQ739" s="4" t="s">
        <v>13</v>
      </c>
      <c r="AR739" s="4" t="s">
        <v>19</v>
      </c>
      <c r="AS739" s="63" t="s">
        <v>87</v>
      </c>
    </row>
    <row r="740" spans="2:59" s="4" customFormat="1" ht="22.5" customHeight="1" x14ac:dyDescent="0.3">
      <c r="B740" s="56"/>
      <c r="C740" s="57"/>
      <c r="D740" s="57"/>
      <c r="E740" s="58" t="s">
        <v>0</v>
      </c>
      <c r="F740" s="100" t="s">
        <v>0</v>
      </c>
      <c r="G740" s="101"/>
      <c r="H740" s="101"/>
      <c r="I740" s="101"/>
      <c r="J740" s="57"/>
      <c r="K740" s="59">
        <v>0</v>
      </c>
      <c r="L740" s="60"/>
      <c r="N740" s="61"/>
      <c r="O740" s="57"/>
      <c r="P740" s="57"/>
      <c r="Q740" s="57"/>
      <c r="R740" s="57"/>
      <c r="S740" s="57"/>
      <c r="T740" s="57"/>
      <c r="U740" s="62"/>
      <c r="AN740" s="63" t="s">
        <v>95</v>
      </c>
      <c r="AO740" s="63" t="s">
        <v>25</v>
      </c>
      <c r="AP740" s="4" t="s">
        <v>25</v>
      </c>
      <c r="AQ740" s="4" t="s">
        <v>13</v>
      </c>
      <c r="AR740" s="4" t="s">
        <v>19</v>
      </c>
      <c r="AS740" s="63" t="s">
        <v>87</v>
      </c>
    </row>
    <row r="741" spans="2:59" s="4" customFormat="1" ht="22.5" customHeight="1" x14ac:dyDescent="0.3">
      <c r="B741" s="56"/>
      <c r="C741" s="57"/>
      <c r="D741" s="57"/>
      <c r="E741" s="58" t="s">
        <v>0</v>
      </c>
      <c r="F741" s="100" t="s">
        <v>0</v>
      </c>
      <c r="G741" s="101"/>
      <c r="H741" s="101"/>
      <c r="I741" s="101"/>
      <c r="J741" s="57"/>
      <c r="K741" s="59">
        <v>0</v>
      </c>
      <c r="L741" s="60"/>
      <c r="N741" s="61"/>
      <c r="O741" s="57"/>
      <c r="P741" s="57"/>
      <c r="Q741" s="57"/>
      <c r="R741" s="57"/>
      <c r="S741" s="57"/>
      <c r="T741" s="57"/>
      <c r="U741" s="62"/>
      <c r="AN741" s="63" t="s">
        <v>95</v>
      </c>
      <c r="AO741" s="63" t="s">
        <v>25</v>
      </c>
      <c r="AP741" s="4" t="s">
        <v>25</v>
      </c>
      <c r="AQ741" s="4" t="s">
        <v>13</v>
      </c>
      <c r="AR741" s="4" t="s">
        <v>19</v>
      </c>
      <c r="AS741" s="63" t="s">
        <v>87</v>
      </c>
    </row>
    <row r="742" spans="2:59" s="5" customFormat="1" ht="22.5" customHeight="1" x14ac:dyDescent="0.3">
      <c r="B742" s="64"/>
      <c r="C742" s="65"/>
      <c r="D742" s="65"/>
      <c r="E742" s="66" t="s">
        <v>0</v>
      </c>
      <c r="F742" s="102" t="s">
        <v>96</v>
      </c>
      <c r="G742" s="103"/>
      <c r="H742" s="103"/>
      <c r="I742" s="103"/>
      <c r="J742" s="65"/>
      <c r="K742" s="67">
        <v>4.7E-2</v>
      </c>
      <c r="L742" s="68"/>
      <c r="N742" s="69"/>
      <c r="O742" s="65"/>
      <c r="P742" s="65"/>
      <c r="Q742" s="65"/>
      <c r="R742" s="65"/>
      <c r="S742" s="65"/>
      <c r="T742" s="65"/>
      <c r="U742" s="70"/>
      <c r="AN742" s="71" t="s">
        <v>95</v>
      </c>
      <c r="AO742" s="71" t="s">
        <v>25</v>
      </c>
      <c r="AP742" s="5" t="s">
        <v>92</v>
      </c>
      <c r="AQ742" s="5" t="s">
        <v>13</v>
      </c>
      <c r="AR742" s="5" t="s">
        <v>5</v>
      </c>
      <c r="AS742" s="71" t="s">
        <v>87</v>
      </c>
    </row>
    <row r="743" spans="2:59" s="1" customFormat="1" ht="31.5" customHeight="1" x14ac:dyDescent="0.3">
      <c r="B743" s="46"/>
      <c r="C743" s="47" t="s">
        <v>479</v>
      </c>
      <c r="D743" s="47" t="s">
        <v>88</v>
      </c>
      <c r="E743" s="48" t="s">
        <v>619</v>
      </c>
      <c r="F743" s="97" t="s">
        <v>620</v>
      </c>
      <c r="G743" s="97"/>
      <c r="H743" s="97"/>
      <c r="I743" s="97"/>
      <c r="J743" s="49" t="s">
        <v>91</v>
      </c>
      <c r="K743" s="50">
        <v>129.804</v>
      </c>
      <c r="L743" s="51"/>
      <c r="N743" s="52" t="s">
        <v>0</v>
      </c>
      <c r="O743" s="14" t="s">
        <v>16</v>
      </c>
      <c r="P743" s="53">
        <v>0.26</v>
      </c>
      <c r="Q743" s="53">
        <f>P743*K743</f>
        <v>33.749040000000001</v>
      </c>
      <c r="R743" s="53">
        <v>4.0000000000000002E-4</v>
      </c>
      <c r="S743" s="53">
        <f>R743*K743</f>
        <v>5.1921600000000005E-2</v>
      </c>
      <c r="T743" s="53">
        <v>0</v>
      </c>
      <c r="U743" s="54">
        <f>T743*K743</f>
        <v>0</v>
      </c>
      <c r="AL743" s="8" t="s">
        <v>183</v>
      </c>
      <c r="AN743" s="8" t="s">
        <v>88</v>
      </c>
      <c r="AO743" s="8" t="s">
        <v>25</v>
      </c>
      <c r="AS743" s="8" t="s">
        <v>87</v>
      </c>
      <c r="AY743" s="55" t="e">
        <f>IF(O743="základní",#REF!,0)</f>
        <v>#REF!</v>
      </c>
      <c r="AZ743" s="55">
        <f>IF(O743="snížená",#REF!,0)</f>
        <v>0</v>
      </c>
      <c r="BA743" s="55">
        <f>IF(O743="zákl. přenesená",#REF!,0)</f>
        <v>0</v>
      </c>
      <c r="BB743" s="55">
        <f>IF(O743="sníž. přenesená",#REF!,0)</f>
        <v>0</v>
      </c>
      <c r="BC743" s="55">
        <f>IF(O743="nulová",#REF!,0)</f>
        <v>0</v>
      </c>
      <c r="BD743" s="8" t="s">
        <v>5</v>
      </c>
      <c r="BE743" s="55" t="e">
        <f>ROUND(#REF!*K743,2)</f>
        <v>#REF!</v>
      </c>
      <c r="BF743" s="8" t="s">
        <v>183</v>
      </c>
      <c r="BG743" s="8" t="s">
        <v>621</v>
      </c>
    </row>
    <row r="744" spans="2:59" s="6" customFormat="1" ht="22.5" customHeight="1" x14ac:dyDescent="0.3">
      <c r="B744" s="72"/>
      <c r="C744" s="73"/>
      <c r="D744" s="73"/>
      <c r="E744" s="74" t="s">
        <v>0</v>
      </c>
      <c r="F744" s="106" t="s">
        <v>622</v>
      </c>
      <c r="G744" s="107"/>
      <c r="H744" s="107"/>
      <c r="I744" s="107"/>
      <c r="J744" s="73"/>
      <c r="K744" s="75" t="s">
        <v>0</v>
      </c>
      <c r="L744" s="76"/>
      <c r="N744" s="77"/>
      <c r="O744" s="73"/>
      <c r="P744" s="73"/>
      <c r="Q744" s="73"/>
      <c r="R744" s="73"/>
      <c r="S744" s="73"/>
      <c r="T744" s="73"/>
      <c r="U744" s="78"/>
      <c r="AN744" s="79" t="s">
        <v>95</v>
      </c>
      <c r="AO744" s="79" t="s">
        <v>25</v>
      </c>
      <c r="AP744" s="6" t="s">
        <v>5</v>
      </c>
      <c r="AQ744" s="6" t="s">
        <v>13</v>
      </c>
      <c r="AR744" s="6" t="s">
        <v>19</v>
      </c>
      <c r="AS744" s="79" t="s">
        <v>87</v>
      </c>
    </row>
    <row r="745" spans="2:59" s="4" customFormat="1" ht="22.5" customHeight="1" x14ac:dyDescent="0.3">
      <c r="B745" s="56"/>
      <c r="C745" s="57"/>
      <c r="D745" s="57"/>
      <c r="E745" s="58" t="s">
        <v>0</v>
      </c>
      <c r="F745" s="100" t="s">
        <v>46</v>
      </c>
      <c r="G745" s="101"/>
      <c r="H745" s="101"/>
      <c r="I745" s="101"/>
      <c r="J745" s="57"/>
      <c r="K745" s="59">
        <v>129.804</v>
      </c>
      <c r="L745" s="60"/>
      <c r="N745" s="61"/>
      <c r="O745" s="57"/>
      <c r="P745" s="57"/>
      <c r="Q745" s="57"/>
      <c r="R745" s="57"/>
      <c r="S745" s="57"/>
      <c r="T745" s="57"/>
      <c r="U745" s="62"/>
      <c r="AN745" s="63" t="s">
        <v>95</v>
      </c>
      <c r="AO745" s="63" t="s">
        <v>25</v>
      </c>
      <c r="AP745" s="4" t="s">
        <v>25</v>
      </c>
      <c r="AQ745" s="4" t="s">
        <v>13</v>
      </c>
      <c r="AR745" s="4" t="s">
        <v>19</v>
      </c>
      <c r="AS745" s="63" t="s">
        <v>87</v>
      </c>
    </row>
    <row r="746" spans="2:59" s="4" customFormat="1" ht="22.5" customHeight="1" x14ac:dyDescent="0.3">
      <c r="B746" s="56"/>
      <c r="C746" s="57"/>
      <c r="D746" s="57"/>
      <c r="E746" s="58" t="s">
        <v>0</v>
      </c>
      <c r="F746" s="100" t="s">
        <v>0</v>
      </c>
      <c r="G746" s="101"/>
      <c r="H746" s="101"/>
      <c r="I746" s="101"/>
      <c r="J746" s="57"/>
      <c r="K746" s="59">
        <v>0</v>
      </c>
      <c r="L746" s="60"/>
      <c r="N746" s="61"/>
      <c r="O746" s="57"/>
      <c r="P746" s="57"/>
      <c r="Q746" s="57"/>
      <c r="R746" s="57"/>
      <c r="S746" s="57"/>
      <c r="T746" s="57"/>
      <c r="U746" s="62"/>
      <c r="AN746" s="63" t="s">
        <v>95</v>
      </c>
      <c r="AO746" s="63" t="s">
        <v>25</v>
      </c>
      <c r="AP746" s="4" t="s">
        <v>25</v>
      </c>
      <c r="AQ746" s="4" t="s">
        <v>13</v>
      </c>
      <c r="AR746" s="4" t="s">
        <v>19</v>
      </c>
      <c r="AS746" s="63" t="s">
        <v>87</v>
      </c>
    </row>
    <row r="747" spans="2:59" s="7" customFormat="1" ht="22.5" customHeight="1" x14ac:dyDescent="0.3">
      <c r="B747" s="80"/>
      <c r="C747" s="81"/>
      <c r="D747" s="81"/>
      <c r="E747" s="82" t="s">
        <v>29</v>
      </c>
      <c r="F747" s="109" t="s">
        <v>136</v>
      </c>
      <c r="G747" s="110"/>
      <c r="H747" s="110"/>
      <c r="I747" s="110"/>
      <c r="J747" s="81"/>
      <c r="K747" s="83">
        <v>129.804</v>
      </c>
      <c r="L747" s="84"/>
      <c r="N747" s="85"/>
      <c r="O747" s="81"/>
      <c r="P747" s="81"/>
      <c r="Q747" s="81"/>
      <c r="R747" s="81"/>
      <c r="S747" s="81"/>
      <c r="T747" s="81"/>
      <c r="U747" s="86"/>
      <c r="AN747" s="87" t="s">
        <v>95</v>
      </c>
      <c r="AO747" s="87" t="s">
        <v>25</v>
      </c>
      <c r="AP747" s="7" t="s">
        <v>103</v>
      </c>
      <c r="AQ747" s="7" t="s">
        <v>13</v>
      </c>
      <c r="AR747" s="7" t="s">
        <v>19</v>
      </c>
      <c r="AS747" s="87" t="s">
        <v>87</v>
      </c>
    </row>
    <row r="748" spans="2:59" s="5" customFormat="1" ht="22.5" customHeight="1" x14ac:dyDescent="0.3">
      <c r="B748" s="64"/>
      <c r="C748" s="65"/>
      <c r="D748" s="65"/>
      <c r="E748" s="66" t="s">
        <v>0</v>
      </c>
      <c r="F748" s="102" t="s">
        <v>96</v>
      </c>
      <c r="G748" s="103"/>
      <c r="H748" s="103"/>
      <c r="I748" s="103"/>
      <c r="J748" s="65"/>
      <c r="K748" s="67">
        <v>129.804</v>
      </c>
      <c r="L748" s="68"/>
      <c r="N748" s="69"/>
      <c r="O748" s="65"/>
      <c r="P748" s="65"/>
      <c r="Q748" s="65"/>
      <c r="R748" s="65"/>
      <c r="S748" s="65"/>
      <c r="T748" s="65"/>
      <c r="U748" s="70"/>
      <c r="AN748" s="71" t="s">
        <v>95</v>
      </c>
      <c r="AO748" s="71" t="s">
        <v>25</v>
      </c>
      <c r="AP748" s="5" t="s">
        <v>92</v>
      </c>
      <c r="AQ748" s="5" t="s">
        <v>13</v>
      </c>
      <c r="AR748" s="5" t="s">
        <v>5</v>
      </c>
      <c r="AS748" s="71" t="s">
        <v>87</v>
      </c>
    </row>
    <row r="749" spans="2:59" s="1" customFormat="1" ht="22.5" customHeight="1" x14ac:dyDescent="0.3">
      <c r="B749" s="46"/>
      <c r="C749" s="88" t="s">
        <v>483</v>
      </c>
      <c r="D749" s="88" t="s">
        <v>145</v>
      </c>
      <c r="E749" s="89" t="s">
        <v>623</v>
      </c>
      <c r="F749" s="108" t="s">
        <v>624</v>
      </c>
      <c r="G749" s="108"/>
      <c r="H749" s="108"/>
      <c r="I749" s="108"/>
      <c r="J749" s="90" t="s">
        <v>91</v>
      </c>
      <c r="K749" s="91">
        <v>155.76499999999999</v>
      </c>
      <c r="L749" s="51"/>
      <c r="N749" s="52" t="s">
        <v>0</v>
      </c>
      <c r="O749" s="14" t="s">
        <v>16</v>
      </c>
      <c r="P749" s="53">
        <v>0</v>
      </c>
      <c r="Q749" s="53">
        <f>P749*K749</f>
        <v>0</v>
      </c>
      <c r="R749" s="53">
        <v>4.8999999999999998E-3</v>
      </c>
      <c r="S749" s="53">
        <f>R749*K749</f>
        <v>0.76324849999999989</v>
      </c>
      <c r="T749" s="53">
        <v>0</v>
      </c>
      <c r="U749" s="54">
        <f>T749*K749</f>
        <v>0</v>
      </c>
      <c r="AL749" s="8" t="s">
        <v>370</v>
      </c>
      <c r="AN749" s="8" t="s">
        <v>145</v>
      </c>
      <c r="AO749" s="8" t="s">
        <v>25</v>
      </c>
      <c r="AS749" s="8" t="s">
        <v>87</v>
      </c>
      <c r="AY749" s="55" t="e">
        <f>IF(O749="základní",#REF!,0)</f>
        <v>#REF!</v>
      </c>
      <c r="AZ749" s="55">
        <f>IF(O749="snížená",#REF!,0)</f>
        <v>0</v>
      </c>
      <c r="BA749" s="55">
        <f>IF(O749="zákl. přenesená",#REF!,0)</f>
        <v>0</v>
      </c>
      <c r="BB749" s="55">
        <f>IF(O749="sníž. přenesená",#REF!,0)</f>
        <v>0</v>
      </c>
      <c r="BC749" s="55">
        <f>IF(O749="nulová",#REF!,0)</f>
        <v>0</v>
      </c>
      <c r="BD749" s="8" t="s">
        <v>5</v>
      </c>
      <c r="BE749" s="55" t="e">
        <f>ROUND(#REF!*K749,2)</f>
        <v>#REF!</v>
      </c>
      <c r="BF749" s="8" t="s">
        <v>183</v>
      </c>
      <c r="BG749" s="8" t="s">
        <v>625</v>
      </c>
    </row>
    <row r="750" spans="2:59" s="4" customFormat="1" ht="22.5" customHeight="1" x14ac:dyDescent="0.3">
      <c r="B750" s="56"/>
      <c r="C750" s="57"/>
      <c r="D750" s="57"/>
      <c r="E750" s="58" t="s">
        <v>0</v>
      </c>
      <c r="F750" s="98" t="s">
        <v>29</v>
      </c>
      <c r="G750" s="99"/>
      <c r="H750" s="99"/>
      <c r="I750" s="99"/>
      <c r="J750" s="57"/>
      <c r="K750" s="59">
        <v>129.804</v>
      </c>
      <c r="L750" s="60"/>
      <c r="N750" s="61"/>
      <c r="O750" s="57"/>
      <c r="P750" s="57"/>
      <c r="Q750" s="57"/>
      <c r="R750" s="57"/>
      <c r="S750" s="57"/>
      <c r="T750" s="57"/>
      <c r="U750" s="62"/>
      <c r="AN750" s="63" t="s">
        <v>95</v>
      </c>
      <c r="AO750" s="63" t="s">
        <v>25</v>
      </c>
      <c r="AP750" s="4" t="s">
        <v>25</v>
      </c>
      <c r="AQ750" s="4" t="s">
        <v>13</v>
      </c>
      <c r="AR750" s="4" t="s">
        <v>19</v>
      </c>
      <c r="AS750" s="63" t="s">
        <v>87</v>
      </c>
    </row>
    <row r="751" spans="2:59" s="4" customFormat="1" ht="22.5" customHeight="1" x14ac:dyDescent="0.3">
      <c r="B751" s="56"/>
      <c r="C751" s="57"/>
      <c r="D751" s="57"/>
      <c r="E751" s="58" t="s">
        <v>0</v>
      </c>
      <c r="F751" s="100" t="s">
        <v>0</v>
      </c>
      <c r="G751" s="101"/>
      <c r="H751" s="101"/>
      <c r="I751" s="101"/>
      <c r="J751" s="57"/>
      <c r="K751" s="59">
        <v>0</v>
      </c>
      <c r="L751" s="60"/>
      <c r="N751" s="61"/>
      <c r="O751" s="57"/>
      <c r="P751" s="57"/>
      <c r="Q751" s="57"/>
      <c r="R751" s="57"/>
      <c r="S751" s="57"/>
      <c r="T751" s="57"/>
      <c r="U751" s="62"/>
      <c r="AN751" s="63" t="s">
        <v>95</v>
      </c>
      <c r="AO751" s="63" t="s">
        <v>25</v>
      </c>
      <c r="AP751" s="4" t="s">
        <v>25</v>
      </c>
      <c r="AQ751" s="4" t="s">
        <v>13</v>
      </c>
      <c r="AR751" s="4" t="s">
        <v>19</v>
      </c>
      <c r="AS751" s="63" t="s">
        <v>87</v>
      </c>
    </row>
    <row r="752" spans="2:59" s="6" customFormat="1" ht="22.5" customHeight="1" x14ac:dyDescent="0.3">
      <c r="B752" s="72"/>
      <c r="C752" s="73"/>
      <c r="D752" s="73"/>
      <c r="E752" s="74" t="s">
        <v>0</v>
      </c>
      <c r="F752" s="104" t="s">
        <v>158</v>
      </c>
      <c r="G752" s="105"/>
      <c r="H752" s="105"/>
      <c r="I752" s="105"/>
      <c r="J752" s="73"/>
      <c r="K752" s="75" t="s">
        <v>0</v>
      </c>
      <c r="L752" s="76"/>
      <c r="N752" s="77"/>
      <c r="O752" s="73"/>
      <c r="P752" s="73"/>
      <c r="Q752" s="73"/>
      <c r="R752" s="73"/>
      <c r="S752" s="73"/>
      <c r="T752" s="73"/>
      <c r="U752" s="78"/>
      <c r="AN752" s="79" t="s">
        <v>95</v>
      </c>
      <c r="AO752" s="79" t="s">
        <v>25</v>
      </c>
      <c r="AP752" s="6" t="s">
        <v>5</v>
      </c>
      <c r="AQ752" s="6" t="s">
        <v>13</v>
      </c>
      <c r="AR752" s="6" t="s">
        <v>19</v>
      </c>
      <c r="AS752" s="79" t="s">
        <v>87</v>
      </c>
    </row>
    <row r="753" spans="2:59" s="4" customFormat="1" ht="22.5" customHeight="1" x14ac:dyDescent="0.3">
      <c r="B753" s="56"/>
      <c r="C753" s="57"/>
      <c r="D753" s="57"/>
      <c r="E753" s="58" t="s">
        <v>0</v>
      </c>
      <c r="F753" s="100" t="s">
        <v>626</v>
      </c>
      <c r="G753" s="101"/>
      <c r="H753" s="101"/>
      <c r="I753" s="101"/>
      <c r="J753" s="57"/>
      <c r="K753" s="59">
        <v>25.960999999999999</v>
      </c>
      <c r="L753" s="60"/>
      <c r="N753" s="61"/>
      <c r="O753" s="57"/>
      <c r="P753" s="57"/>
      <c r="Q753" s="57"/>
      <c r="R753" s="57"/>
      <c r="S753" s="57"/>
      <c r="T753" s="57"/>
      <c r="U753" s="62"/>
      <c r="AN753" s="63" t="s">
        <v>95</v>
      </c>
      <c r="AO753" s="63" t="s">
        <v>25</v>
      </c>
      <c r="AP753" s="4" t="s">
        <v>25</v>
      </c>
      <c r="AQ753" s="4" t="s">
        <v>13</v>
      </c>
      <c r="AR753" s="4" t="s">
        <v>19</v>
      </c>
      <c r="AS753" s="63" t="s">
        <v>87</v>
      </c>
    </row>
    <row r="754" spans="2:59" s="4" customFormat="1" ht="22.5" customHeight="1" x14ac:dyDescent="0.3">
      <c r="B754" s="56"/>
      <c r="C754" s="57"/>
      <c r="D754" s="57"/>
      <c r="E754" s="58" t="s">
        <v>0</v>
      </c>
      <c r="F754" s="100" t="s">
        <v>0</v>
      </c>
      <c r="G754" s="101"/>
      <c r="H754" s="101"/>
      <c r="I754" s="101"/>
      <c r="J754" s="57"/>
      <c r="K754" s="59">
        <v>0</v>
      </c>
      <c r="L754" s="60"/>
      <c r="N754" s="61"/>
      <c r="O754" s="57"/>
      <c r="P754" s="57"/>
      <c r="Q754" s="57"/>
      <c r="R754" s="57"/>
      <c r="S754" s="57"/>
      <c r="T754" s="57"/>
      <c r="U754" s="62"/>
      <c r="AN754" s="63" t="s">
        <v>95</v>
      </c>
      <c r="AO754" s="63" t="s">
        <v>25</v>
      </c>
      <c r="AP754" s="4" t="s">
        <v>25</v>
      </c>
      <c r="AQ754" s="4" t="s">
        <v>13</v>
      </c>
      <c r="AR754" s="4" t="s">
        <v>19</v>
      </c>
      <c r="AS754" s="63" t="s">
        <v>87</v>
      </c>
    </row>
    <row r="755" spans="2:59" s="5" customFormat="1" ht="22.5" customHeight="1" x14ac:dyDescent="0.3">
      <c r="B755" s="64"/>
      <c r="C755" s="65"/>
      <c r="D755" s="65"/>
      <c r="E755" s="66" t="s">
        <v>0</v>
      </c>
      <c r="F755" s="102" t="s">
        <v>96</v>
      </c>
      <c r="G755" s="103"/>
      <c r="H755" s="103"/>
      <c r="I755" s="103"/>
      <c r="J755" s="65"/>
      <c r="K755" s="67">
        <v>155.76499999999999</v>
      </c>
      <c r="L755" s="68"/>
      <c r="N755" s="69"/>
      <c r="O755" s="65"/>
      <c r="P755" s="65"/>
      <c r="Q755" s="65"/>
      <c r="R755" s="65"/>
      <c r="S755" s="65"/>
      <c r="T755" s="65"/>
      <c r="U755" s="70"/>
      <c r="AN755" s="71" t="s">
        <v>95</v>
      </c>
      <c r="AO755" s="71" t="s">
        <v>25</v>
      </c>
      <c r="AP755" s="5" t="s">
        <v>92</v>
      </c>
      <c r="AQ755" s="5" t="s">
        <v>13</v>
      </c>
      <c r="AR755" s="5" t="s">
        <v>5</v>
      </c>
      <c r="AS755" s="71" t="s">
        <v>87</v>
      </c>
    </row>
    <row r="756" spans="2:59" s="1" customFormat="1" ht="44.25" customHeight="1" x14ac:dyDescent="0.3">
      <c r="B756" s="46"/>
      <c r="C756" s="47" t="s">
        <v>489</v>
      </c>
      <c r="D756" s="47" t="s">
        <v>88</v>
      </c>
      <c r="E756" s="48" t="s">
        <v>627</v>
      </c>
      <c r="F756" s="97" t="s">
        <v>628</v>
      </c>
      <c r="G756" s="97"/>
      <c r="H756" s="97"/>
      <c r="I756" s="97"/>
      <c r="J756" s="49" t="s">
        <v>91</v>
      </c>
      <c r="K756" s="50">
        <v>73.138000000000005</v>
      </c>
      <c r="L756" s="51"/>
      <c r="N756" s="52" t="s">
        <v>0</v>
      </c>
      <c r="O756" s="14" t="s">
        <v>16</v>
      </c>
      <c r="P756" s="53">
        <v>9.7000000000000003E-2</v>
      </c>
      <c r="Q756" s="53">
        <f>P756*K756</f>
        <v>7.094386000000001</v>
      </c>
      <c r="R756" s="53">
        <v>5.9000000000000003E-4</v>
      </c>
      <c r="S756" s="53">
        <f>R756*K756</f>
        <v>4.3151420000000003E-2</v>
      </c>
      <c r="T756" s="53">
        <v>0</v>
      </c>
      <c r="U756" s="54">
        <f>T756*K756</f>
        <v>0</v>
      </c>
      <c r="AL756" s="8" t="s">
        <v>183</v>
      </c>
      <c r="AN756" s="8" t="s">
        <v>88</v>
      </c>
      <c r="AO756" s="8" t="s">
        <v>25</v>
      </c>
      <c r="AS756" s="8" t="s">
        <v>87</v>
      </c>
      <c r="AY756" s="55" t="e">
        <f>IF(O756="základní",#REF!,0)</f>
        <v>#REF!</v>
      </c>
      <c r="AZ756" s="55">
        <f>IF(O756="snížená",#REF!,0)</f>
        <v>0</v>
      </c>
      <c r="BA756" s="55">
        <f>IF(O756="zákl. přenesená",#REF!,0)</f>
        <v>0</v>
      </c>
      <c r="BB756" s="55">
        <f>IF(O756="sníž. přenesená",#REF!,0)</f>
        <v>0</v>
      </c>
      <c r="BC756" s="55">
        <f>IF(O756="nulová",#REF!,0)</f>
        <v>0</v>
      </c>
      <c r="BD756" s="8" t="s">
        <v>5</v>
      </c>
      <c r="BE756" s="55" t="e">
        <f>ROUND(#REF!*K756,2)</f>
        <v>#REF!</v>
      </c>
      <c r="BF756" s="8" t="s">
        <v>183</v>
      </c>
      <c r="BG756" s="8" t="s">
        <v>629</v>
      </c>
    </row>
    <row r="757" spans="2:59" s="6" customFormat="1" ht="22.5" customHeight="1" x14ac:dyDescent="0.3">
      <c r="B757" s="72"/>
      <c r="C757" s="73"/>
      <c r="D757" s="73"/>
      <c r="E757" s="74" t="s">
        <v>0</v>
      </c>
      <c r="F757" s="106" t="s">
        <v>122</v>
      </c>
      <c r="G757" s="107"/>
      <c r="H757" s="107"/>
      <c r="I757" s="107"/>
      <c r="J757" s="73"/>
      <c r="K757" s="75" t="s">
        <v>0</v>
      </c>
      <c r="L757" s="76"/>
      <c r="N757" s="77"/>
      <c r="O757" s="73"/>
      <c r="P757" s="73"/>
      <c r="Q757" s="73"/>
      <c r="R757" s="73"/>
      <c r="S757" s="73"/>
      <c r="T757" s="73"/>
      <c r="U757" s="78"/>
      <c r="AN757" s="79" t="s">
        <v>95</v>
      </c>
      <c r="AO757" s="79" t="s">
        <v>25</v>
      </c>
      <c r="AP757" s="6" t="s">
        <v>5</v>
      </c>
      <c r="AQ757" s="6" t="s">
        <v>13</v>
      </c>
      <c r="AR757" s="6" t="s">
        <v>19</v>
      </c>
      <c r="AS757" s="79" t="s">
        <v>87</v>
      </c>
    </row>
    <row r="758" spans="2:59" s="6" customFormat="1" ht="22.5" customHeight="1" x14ac:dyDescent="0.3">
      <c r="B758" s="72"/>
      <c r="C758" s="73"/>
      <c r="D758" s="73"/>
      <c r="E758" s="74" t="s">
        <v>0</v>
      </c>
      <c r="F758" s="104" t="s">
        <v>123</v>
      </c>
      <c r="G758" s="105"/>
      <c r="H758" s="105"/>
      <c r="I758" s="105"/>
      <c r="J758" s="73"/>
      <c r="K758" s="75" t="s">
        <v>0</v>
      </c>
      <c r="L758" s="76"/>
      <c r="N758" s="77"/>
      <c r="O758" s="73"/>
      <c r="P758" s="73"/>
      <c r="Q758" s="73"/>
      <c r="R758" s="73"/>
      <c r="S758" s="73"/>
      <c r="T758" s="73"/>
      <c r="U758" s="78"/>
      <c r="AN758" s="79" t="s">
        <v>95</v>
      </c>
      <c r="AO758" s="79" t="s">
        <v>25</v>
      </c>
      <c r="AP758" s="6" t="s">
        <v>5</v>
      </c>
      <c r="AQ758" s="6" t="s">
        <v>13</v>
      </c>
      <c r="AR758" s="6" t="s">
        <v>19</v>
      </c>
      <c r="AS758" s="79" t="s">
        <v>87</v>
      </c>
    </row>
    <row r="759" spans="2:59" s="4" customFormat="1" ht="22.5" customHeight="1" x14ac:dyDescent="0.3">
      <c r="B759" s="56"/>
      <c r="C759" s="57"/>
      <c r="D759" s="57"/>
      <c r="E759" s="58" t="s">
        <v>0</v>
      </c>
      <c r="F759" s="100" t="s">
        <v>164</v>
      </c>
      <c r="G759" s="101"/>
      <c r="H759" s="101"/>
      <c r="I759" s="101"/>
      <c r="J759" s="57"/>
      <c r="K759" s="59">
        <v>13.734999999999999</v>
      </c>
      <c r="L759" s="60"/>
      <c r="N759" s="61"/>
      <c r="O759" s="57"/>
      <c r="P759" s="57"/>
      <c r="Q759" s="57"/>
      <c r="R759" s="57"/>
      <c r="S759" s="57"/>
      <c r="T759" s="57"/>
      <c r="U759" s="62"/>
      <c r="AN759" s="63" t="s">
        <v>95</v>
      </c>
      <c r="AO759" s="63" t="s">
        <v>25</v>
      </c>
      <c r="AP759" s="4" t="s">
        <v>25</v>
      </c>
      <c r="AQ759" s="4" t="s">
        <v>13</v>
      </c>
      <c r="AR759" s="4" t="s">
        <v>19</v>
      </c>
      <c r="AS759" s="63" t="s">
        <v>87</v>
      </c>
    </row>
    <row r="760" spans="2:59" s="4" customFormat="1" ht="22.5" customHeight="1" x14ac:dyDescent="0.3">
      <c r="B760" s="56"/>
      <c r="C760" s="57"/>
      <c r="D760" s="57"/>
      <c r="E760" s="58" t="s">
        <v>0</v>
      </c>
      <c r="F760" s="100" t="s">
        <v>0</v>
      </c>
      <c r="G760" s="101"/>
      <c r="H760" s="101"/>
      <c r="I760" s="101"/>
      <c r="J760" s="57"/>
      <c r="K760" s="59">
        <v>0</v>
      </c>
      <c r="L760" s="60"/>
      <c r="N760" s="61"/>
      <c r="O760" s="57"/>
      <c r="P760" s="57"/>
      <c r="Q760" s="57"/>
      <c r="R760" s="57"/>
      <c r="S760" s="57"/>
      <c r="T760" s="57"/>
      <c r="U760" s="62"/>
      <c r="AN760" s="63" t="s">
        <v>95</v>
      </c>
      <c r="AO760" s="63" t="s">
        <v>25</v>
      </c>
      <c r="AP760" s="4" t="s">
        <v>25</v>
      </c>
      <c r="AQ760" s="4" t="s">
        <v>13</v>
      </c>
      <c r="AR760" s="4" t="s">
        <v>19</v>
      </c>
      <c r="AS760" s="63" t="s">
        <v>87</v>
      </c>
    </row>
    <row r="761" spans="2:59" s="6" customFormat="1" ht="22.5" customHeight="1" x14ac:dyDescent="0.3">
      <c r="B761" s="72"/>
      <c r="C761" s="73"/>
      <c r="D761" s="73"/>
      <c r="E761" s="74" t="s">
        <v>0</v>
      </c>
      <c r="F761" s="104" t="s">
        <v>125</v>
      </c>
      <c r="G761" s="105"/>
      <c r="H761" s="105"/>
      <c r="I761" s="105"/>
      <c r="J761" s="73"/>
      <c r="K761" s="75" t="s">
        <v>0</v>
      </c>
      <c r="L761" s="76"/>
      <c r="N761" s="77"/>
      <c r="O761" s="73"/>
      <c r="P761" s="73"/>
      <c r="Q761" s="73"/>
      <c r="R761" s="73"/>
      <c r="S761" s="73"/>
      <c r="T761" s="73"/>
      <c r="U761" s="78"/>
      <c r="AN761" s="79" t="s">
        <v>95</v>
      </c>
      <c r="AO761" s="79" t="s">
        <v>25</v>
      </c>
      <c r="AP761" s="6" t="s">
        <v>5</v>
      </c>
      <c r="AQ761" s="6" t="s">
        <v>13</v>
      </c>
      <c r="AR761" s="6" t="s">
        <v>19</v>
      </c>
      <c r="AS761" s="79" t="s">
        <v>87</v>
      </c>
    </row>
    <row r="762" spans="2:59" s="4" customFormat="1" ht="22.5" customHeight="1" x14ac:dyDescent="0.3">
      <c r="B762" s="56"/>
      <c r="C762" s="57"/>
      <c r="D762" s="57"/>
      <c r="E762" s="58" t="s">
        <v>0</v>
      </c>
      <c r="F762" s="100" t="s">
        <v>19</v>
      </c>
      <c r="G762" s="101"/>
      <c r="H762" s="101"/>
      <c r="I762" s="101"/>
      <c r="J762" s="57"/>
      <c r="K762" s="59">
        <v>0</v>
      </c>
      <c r="L762" s="60"/>
      <c r="N762" s="61"/>
      <c r="O762" s="57"/>
      <c r="P762" s="57"/>
      <c r="Q762" s="57"/>
      <c r="R762" s="57"/>
      <c r="S762" s="57"/>
      <c r="T762" s="57"/>
      <c r="U762" s="62"/>
      <c r="AN762" s="63" t="s">
        <v>95</v>
      </c>
      <c r="AO762" s="63" t="s">
        <v>25</v>
      </c>
      <c r="AP762" s="4" t="s">
        <v>25</v>
      </c>
      <c r="AQ762" s="4" t="s">
        <v>13</v>
      </c>
      <c r="AR762" s="4" t="s">
        <v>19</v>
      </c>
      <c r="AS762" s="63" t="s">
        <v>87</v>
      </c>
    </row>
    <row r="763" spans="2:59" s="4" customFormat="1" ht="22.5" customHeight="1" x14ac:dyDescent="0.3">
      <c r="B763" s="56"/>
      <c r="C763" s="57"/>
      <c r="D763" s="57"/>
      <c r="E763" s="58" t="s">
        <v>0</v>
      </c>
      <c r="F763" s="100" t="s">
        <v>0</v>
      </c>
      <c r="G763" s="101"/>
      <c r="H763" s="101"/>
      <c r="I763" s="101"/>
      <c r="J763" s="57"/>
      <c r="K763" s="59">
        <v>0</v>
      </c>
      <c r="L763" s="60"/>
      <c r="N763" s="61"/>
      <c r="O763" s="57"/>
      <c r="P763" s="57"/>
      <c r="Q763" s="57"/>
      <c r="R763" s="57"/>
      <c r="S763" s="57"/>
      <c r="T763" s="57"/>
      <c r="U763" s="62"/>
      <c r="AN763" s="63" t="s">
        <v>95</v>
      </c>
      <c r="AO763" s="63" t="s">
        <v>25</v>
      </c>
      <c r="AP763" s="4" t="s">
        <v>25</v>
      </c>
      <c r="AQ763" s="4" t="s">
        <v>13</v>
      </c>
      <c r="AR763" s="4" t="s">
        <v>19</v>
      </c>
      <c r="AS763" s="63" t="s">
        <v>87</v>
      </c>
    </row>
    <row r="764" spans="2:59" s="6" customFormat="1" ht="22.5" customHeight="1" x14ac:dyDescent="0.3">
      <c r="B764" s="72"/>
      <c r="C764" s="73"/>
      <c r="D764" s="73"/>
      <c r="E764" s="74" t="s">
        <v>0</v>
      </c>
      <c r="F764" s="104" t="s">
        <v>126</v>
      </c>
      <c r="G764" s="105"/>
      <c r="H764" s="105"/>
      <c r="I764" s="105"/>
      <c r="J764" s="73"/>
      <c r="K764" s="75" t="s">
        <v>0</v>
      </c>
      <c r="L764" s="76"/>
      <c r="N764" s="77"/>
      <c r="O764" s="73"/>
      <c r="P764" s="73"/>
      <c r="Q764" s="73"/>
      <c r="R764" s="73"/>
      <c r="S764" s="73"/>
      <c r="T764" s="73"/>
      <c r="U764" s="78"/>
      <c r="AN764" s="79" t="s">
        <v>95</v>
      </c>
      <c r="AO764" s="79" t="s">
        <v>25</v>
      </c>
      <c r="AP764" s="6" t="s">
        <v>5</v>
      </c>
      <c r="AQ764" s="6" t="s">
        <v>13</v>
      </c>
      <c r="AR764" s="6" t="s">
        <v>19</v>
      </c>
      <c r="AS764" s="79" t="s">
        <v>87</v>
      </c>
    </row>
    <row r="765" spans="2:59" s="4" customFormat="1" ht="22.5" customHeight="1" x14ac:dyDescent="0.3">
      <c r="B765" s="56"/>
      <c r="C765" s="57"/>
      <c r="D765" s="57"/>
      <c r="E765" s="58" t="s">
        <v>0</v>
      </c>
      <c r="F765" s="100" t="s">
        <v>165</v>
      </c>
      <c r="G765" s="101"/>
      <c r="H765" s="101"/>
      <c r="I765" s="101"/>
      <c r="J765" s="57"/>
      <c r="K765" s="59">
        <v>30.582999999999998</v>
      </c>
      <c r="L765" s="60"/>
      <c r="N765" s="61"/>
      <c r="O765" s="57"/>
      <c r="P765" s="57"/>
      <c r="Q765" s="57"/>
      <c r="R765" s="57"/>
      <c r="S765" s="57"/>
      <c r="T765" s="57"/>
      <c r="U765" s="62"/>
      <c r="AN765" s="63" t="s">
        <v>95</v>
      </c>
      <c r="AO765" s="63" t="s">
        <v>25</v>
      </c>
      <c r="AP765" s="4" t="s">
        <v>25</v>
      </c>
      <c r="AQ765" s="4" t="s">
        <v>13</v>
      </c>
      <c r="AR765" s="4" t="s">
        <v>19</v>
      </c>
      <c r="AS765" s="63" t="s">
        <v>87</v>
      </c>
    </row>
    <row r="766" spans="2:59" s="4" customFormat="1" ht="22.5" customHeight="1" x14ac:dyDescent="0.3">
      <c r="B766" s="56"/>
      <c r="C766" s="57"/>
      <c r="D766" s="57"/>
      <c r="E766" s="58" t="s">
        <v>0</v>
      </c>
      <c r="F766" s="100" t="s">
        <v>0</v>
      </c>
      <c r="G766" s="101"/>
      <c r="H766" s="101"/>
      <c r="I766" s="101"/>
      <c r="J766" s="57"/>
      <c r="K766" s="59">
        <v>0</v>
      </c>
      <c r="L766" s="60"/>
      <c r="N766" s="61"/>
      <c r="O766" s="57"/>
      <c r="P766" s="57"/>
      <c r="Q766" s="57"/>
      <c r="R766" s="57"/>
      <c r="S766" s="57"/>
      <c r="T766" s="57"/>
      <c r="U766" s="62"/>
      <c r="AN766" s="63" t="s">
        <v>95</v>
      </c>
      <c r="AO766" s="63" t="s">
        <v>25</v>
      </c>
      <c r="AP766" s="4" t="s">
        <v>25</v>
      </c>
      <c r="AQ766" s="4" t="s">
        <v>13</v>
      </c>
      <c r="AR766" s="4" t="s">
        <v>19</v>
      </c>
      <c r="AS766" s="63" t="s">
        <v>87</v>
      </c>
    </row>
    <row r="767" spans="2:59" s="6" customFormat="1" ht="22.5" customHeight="1" x14ac:dyDescent="0.3">
      <c r="B767" s="72"/>
      <c r="C767" s="73"/>
      <c r="D767" s="73"/>
      <c r="E767" s="74" t="s">
        <v>0</v>
      </c>
      <c r="F767" s="104" t="s">
        <v>128</v>
      </c>
      <c r="G767" s="105"/>
      <c r="H767" s="105"/>
      <c r="I767" s="105"/>
      <c r="J767" s="73"/>
      <c r="K767" s="75" t="s">
        <v>0</v>
      </c>
      <c r="L767" s="76"/>
      <c r="N767" s="77"/>
      <c r="O767" s="73"/>
      <c r="P767" s="73"/>
      <c r="Q767" s="73"/>
      <c r="R767" s="73"/>
      <c r="S767" s="73"/>
      <c r="T767" s="73"/>
      <c r="U767" s="78"/>
      <c r="AN767" s="79" t="s">
        <v>95</v>
      </c>
      <c r="AO767" s="79" t="s">
        <v>25</v>
      </c>
      <c r="AP767" s="6" t="s">
        <v>5</v>
      </c>
      <c r="AQ767" s="6" t="s">
        <v>13</v>
      </c>
      <c r="AR767" s="6" t="s">
        <v>19</v>
      </c>
      <c r="AS767" s="79" t="s">
        <v>87</v>
      </c>
    </row>
    <row r="768" spans="2:59" s="4" customFormat="1" ht="22.5" customHeight="1" x14ac:dyDescent="0.3">
      <c r="B768" s="56"/>
      <c r="C768" s="57"/>
      <c r="D768" s="57"/>
      <c r="E768" s="58" t="s">
        <v>0</v>
      </c>
      <c r="F768" s="100" t="s">
        <v>166</v>
      </c>
      <c r="G768" s="101"/>
      <c r="H768" s="101"/>
      <c r="I768" s="101"/>
      <c r="J768" s="57"/>
      <c r="K768" s="59">
        <v>28.82</v>
      </c>
      <c r="L768" s="60"/>
      <c r="N768" s="61"/>
      <c r="O768" s="57"/>
      <c r="P768" s="57"/>
      <c r="Q768" s="57"/>
      <c r="R768" s="57"/>
      <c r="S768" s="57"/>
      <c r="T768" s="57"/>
      <c r="U768" s="62"/>
      <c r="AN768" s="63" t="s">
        <v>95</v>
      </c>
      <c r="AO768" s="63" t="s">
        <v>25</v>
      </c>
      <c r="AP768" s="4" t="s">
        <v>25</v>
      </c>
      <c r="AQ768" s="4" t="s">
        <v>13</v>
      </c>
      <c r="AR768" s="4" t="s">
        <v>19</v>
      </c>
      <c r="AS768" s="63" t="s">
        <v>87</v>
      </c>
    </row>
    <row r="769" spans="2:59" s="4" customFormat="1" ht="22.5" customHeight="1" x14ac:dyDescent="0.3">
      <c r="B769" s="56"/>
      <c r="C769" s="57"/>
      <c r="D769" s="57"/>
      <c r="E769" s="58" t="s">
        <v>0</v>
      </c>
      <c r="F769" s="100" t="s">
        <v>0</v>
      </c>
      <c r="G769" s="101"/>
      <c r="H769" s="101"/>
      <c r="I769" s="101"/>
      <c r="J769" s="57"/>
      <c r="K769" s="59">
        <v>0</v>
      </c>
      <c r="L769" s="60"/>
      <c r="N769" s="61"/>
      <c r="O769" s="57"/>
      <c r="P769" s="57"/>
      <c r="Q769" s="57"/>
      <c r="R769" s="57"/>
      <c r="S769" s="57"/>
      <c r="T769" s="57"/>
      <c r="U769" s="62"/>
      <c r="AN769" s="63" t="s">
        <v>95</v>
      </c>
      <c r="AO769" s="63" t="s">
        <v>25</v>
      </c>
      <c r="AP769" s="4" t="s">
        <v>25</v>
      </c>
      <c r="AQ769" s="4" t="s">
        <v>13</v>
      </c>
      <c r="AR769" s="4" t="s">
        <v>19</v>
      </c>
      <c r="AS769" s="63" t="s">
        <v>87</v>
      </c>
    </row>
    <row r="770" spans="2:59" s="5" customFormat="1" ht="22.5" customHeight="1" x14ac:dyDescent="0.3">
      <c r="B770" s="64"/>
      <c r="C770" s="65"/>
      <c r="D770" s="65"/>
      <c r="E770" s="66" t="s">
        <v>0</v>
      </c>
      <c r="F770" s="102" t="s">
        <v>96</v>
      </c>
      <c r="G770" s="103"/>
      <c r="H770" s="103"/>
      <c r="I770" s="103"/>
      <c r="J770" s="65"/>
      <c r="K770" s="67">
        <v>73.138000000000005</v>
      </c>
      <c r="L770" s="68"/>
      <c r="N770" s="69"/>
      <c r="O770" s="65"/>
      <c r="P770" s="65"/>
      <c r="Q770" s="65"/>
      <c r="R770" s="65"/>
      <c r="S770" s="65"/>
      <c r="T770" s="65"/>
      <c r="U770" s="70"/>
      <c r="AN770" s="71" t="s">
        <v>95</v>
      </c>
      <c r="AO770" s="71" t="s">
        <v>25</v>
      </c>
      <c r="AP770" s="5" t="s">
        <v>92</v>
      </c>
      <c r="AQ770" s="5" t="s">
        <v>13</v>
      </c>
      <c r="AR770" s="5" t="s">
        <v>5</v>
      </c>
      <c r="AS770" s="71" t="s">
        <v>87</v>
      </c>
    </row>
    <row r="771" spans="2:59" s="1" customFormat="1" ht="31.5" customHeight="1" x14ac:dyDescent="0.3">
      <c r="B771" s="46"/>
      <c r="C771" s="47" t="s">
        <v>500</v>
      </c>
      <c r="D771" s="47" t="s">
        <v>88</v>
      </c>
      <c r="E771" s="48" t="s">
        <v>630</v>
      </c>
      <c r="F771" s="97" t="s">
        <v>631</v>
      </c>
      <c r="G771" s="97"/>
      <c r="H771" s="97"/>
      <c r="I771" s="97"/>
      <c r="J771" s="49" t="s">
        <v>114</v>
      </c>
      <c r="K771" s="50">
        <v>0.90900000000000003</v>
      </c>
      <c r="L771" s="51"/>
      <c r="N771" s="52" t="s">
        <v>0</v>
      </c>
      <c r="O771" s="14" t="s">
        <v>16</v>
      </c>
      <c r="P771" s="53">
        <v>1.637</v>
      </c>
      <c r="Q771" s="53">
        <f>P771*K771</f>
        <v>1.4880330000000002</v>
      </c>
      <c r="R771" s="53">
        <v>0</v>
      </c>
      <c r="S771" s="53">
        <f>R771*K771</f>
        <v>0</v>
      </c>
      <c r="T771" s="53">
        <v>0</v>
      </c>
      <c r="U771" s="54">
        <f>T771*K771</f>
        <v>0</v>
      </c>
      <c r="AL771" s="8" t="s">
        <v>183</v>
      </c>
      <c r="AN771" s="8" t="s">
        <v>88</v>
      </c>
      <c r="AO771" s="8" t="s">
        <v>25</v>
      </c>
      <c r="AS771" s="8" t="s">
        <v>87</v>
      </c>
      <c r="AY771" s="55" t="e">
        <f>IF(O771="základní",#REF!,0)</f>
        <v>#REF!</v>
      </c>
      <c r="AZ771" s="55">
        <f>IF(O771="snížená",#REF!,0)</f>
        <v>0</v>
      </c>
      <c r="BA771" s="55">
        <f>IF(O771="zákl. přenesená",#REF!,0)</f>
        <v>0</v>
      </c>
      <c r="BB771" s="55">
        <f>IF(O771="sníž. přenesená",#REF!,0)</f>
        <v>0</v>
      </c>
      <c r="BC771" s="55">
        <f>IF(O771="nulová",#REF!,0)</f>
        <v>0</v>
      </c>
      <c r="BD771" s="8" t="s">
        <v>5</v>
      </c>
      <c r="BE771" s="55" t="e">
        <f>ROUND(#REF!*K771,2)</f>
        <v>#REF!</v>
      </c>
      <c r="BF771" s="8" t="s">
        <v>183</v>
      </c>
      <c r="BG771" s="8" t="s">
        <v>632</v>
      </c>
    </row>
    <row r="772" spans="2:59" s="3" customFormat="1" ht="29.85" customHeight="1" x14ac:dyDescent="0.3">
      <c r="B772" s="35"/>
      <c r="C772" s="36"/>
      <c r="D772" s="45" t="s">
        <v>66</v>
      </c>
      <c r="E772" s="45"/>
      <c r="F772" s="45"/>
      <c r="G772" s="45"/>
      <c r="H772" s="45"/>
      <c r="I772" s="45"/>
      <c r="J772" s="45"/>
      <c r="K772" s="45"/>
      <c r="L772" s="38"/>
      <c r="N772" s="39"/>
      <c r="O772" s="36"/>
      <c r="P772" s="36"/>
      <c r="Q772" s="40">
        <f>SUM(Q773:Q846)</f>
        <v>582.16882799999996</v>
      </c>
      <c r="R772" s="36"/>
      <c r="S772" s="40">
        <f>SUM(S773:S846)</f>
        <v>24.643948559999998</v>
      </c>
      <c r="T772" s="36"/>
      <c r="U772" s="41">
        <f>SUM(U773:U846)</f>
        <v>0</v>
      </c>
      <c r="AL772" s="42" t="s">
        <v>25</v>
      </c>
      <c r="AN772" s="43" t="s">
        <v>18</v>
      </c>
      <c r="AO772" s="43" t="s">
        <v>5</v>
      </c>
      <c r="AS772" s="42" t="s">
        <v>87</v>
      </c>
      <c r="BE772" s="44" t="e">
        <f>SUM(BE773:BE846)</f>
        <v>#REF!</v>
      </c>
    </row>
    <row r="773" spans="2:59" s="1" customFormat="1" ht="31.5" customHeight="1" x14ac:dyDescent="0.3">
      <c r="B773" s="46"/>
      <c r="C773" s="47" t="s">
        <v>504</v>
      </c>
      <c r="D773" s="47" t="s">
        <v>88</v>
      </c>
      <c r="E773" s="48" t="s">
        <v>633</v>
      </c>
      <c r="F773" s="97" t="s">
        <v>634</v>
      </c>
      <c r="G773" s="97"/>
      <c r="H773" s="97"/>
      <c r="I773" s="97"/>
      <c r="J773" s="49" t="s">
        <v>91</v>
      </c>
      <c r="K773" s="50">
        <v>1862.6410000000001</v>
      </c>
      <c r="L773" s="51"/>
      <c r="N773" s="52" t="s">
        <v>0</v>
      </c>
      <c r="O773" s="14" t="s">
        <v>16</v>
      </c>
      <c r="P773" s="53">
        <v>0.115</v>
      </c>
      <c r="Q773" s="53">
        <f>P773*K773</f>
        <v>214.20371500000002</v>
      </c>
      <c r="R773" s="53">
        <v>0</v>
      </c>
      <c r="S773" s="53">
        <f>R773*K773</f>
        <v>0</v>
      </c>
      <c r="T773" s="53">
        <v>0</v>
      </c>
      <c r="U773" s="54">
        <f>T773*K773</f>
        <v>0</v>
      </c>
      <c r="AL773" s="8" t="s">
        <v>183</v>
      </c>
      <c r="AN773" s="8" t="s">
        <v>88</v>
      </c>
      <c r="AO773" s="8" t="s">
        <v>25</v>
      </c>
      <c r="AS773" s="8" t="s">
        <v>87</v>
      </c>
      <c r="AY773" s="55" t="e">
        <f>IF(O773="základní",#REF!,0)</f>
        <v>#REF!</v>
      </c>
      <c r="AZ773" s="55">
        <f>IF(O773="snížená",#REF!,0)</f>
        <v>0</v>
      </c>
      <c r="BA773" s="55">
        <f>IF(O773="zákl. přenesená",#REF!,0)</f>
        <v>0</v>
      </c>
      <c r="BB773" s="55">
        <f>IF(O773="sníž. přenesená",#REF!,0)</f>
        <v>0</v>
      </c>
      <c r="BC773" s="55">
        <f>IF(O773="nulová",#REF!,0)</f>
        <v>0</v>
      </c>
      <c r="BD773" s="8" t="s">
        <v>5</v>
      </c>
      <c r="BE773" s="55" t="e">
        <f>ROUND(#REF!*K773,2)</f>
        <v>#REF!</v>
      </c>
      <c r="BF773" s="8" t="s">
        <v>183</v>
      </c>
      <c r="BG773" s="8" t="s">
        <v>635</v>
      </c>
    </row>
    <row r="774" spans="2:59" s="6" customFormat="1" ht="22.5" customHeight="1" x14ac:dyDescent="0.3">
      <c r="B774" s="72"/>
      <c r="C774" s="73"/>
      <c r="D774" s="73"/>
      <c r="E774" s="74" t="s">
        <v>0</v>
      </c>
      <c r="F774" s="106" t="s">
        <v>636</v>
      </c>
      <c r="G774" s="107"/>
      <c r="H774" s="107"/>
      <c r="I774" s="107"/>
      <c r="J774" s="73"/>
      <c r="K774" s="75" t="s">
        <v>0</v>
      </c>
      <c r="L774" s="76"/>
      <c r="N774" s="77"/>
      <c r="O774" s="73"/>
      <c r="P774" s="73"/>
      <c r="Q774" s="73"/>
      <c r="R774" s="73"/>
      <c r="S774" s="73"/>
      <c r="T774" s="73"/>
      <c r="U774" s="78"/>
      <c r="AN774" s="79" t="s">
        <v>95</v>
      </c>
      <c r="AO774" s="79" t="s">
        <v>25</v>
      </c>
      <c r="AP774" s="6" t="s">
        <v>5</v>
      </c>
      <c r="AQ774" s="6" t="s">
        <v>13</v>
      </c>
      <c r="AR774" s="6" t="s">
        <v>19</v>
      </c>
      <c r="AS774" s="79" t="s">
        <v>87</v>
      </c>
    </row>
    <row r="775" spans="2:59" s="6" customFormat="1" ht="22.5" customHeight="1" x14ac:dyDescent="0.3">
      <c r="B775" s="72"/>
      <c r="C775" s="73"/>
      <c r="D775" s="73"/>
      <c r="E775" s="74" t="s">
        <v>0</v>
      </c>
      <c r="F775" s="104" t="s">
        <v>637</v>
      </c>
      <c r="G775" s="105"/>
      <c r="H775" s="105"/>
      <c r="I775" s="105"/>
      <c r="J775" s="73"/>
      <c r="K775" s="75" t="s">
        <v>0</v>
      </c>
      <c r="L775" s="76"/>
      <c r="N775" s="77"/>
      <c r="O775" s="73"/>
      <c r="P775" s="73"/>
      <c r="Q775" s="73"/>
      <c r="R775" s="73"/>
      <c r="S775" s="73"/>
      <c r="T775" s="73"/>
      <c r="U775" s="78"/>
      <c r="AN775" s="79" t="s">
        <v>95</v>
      </c>
      <c r="AO775" s="79" t="s">
        <v>25</v>
      </c>
      <c r="AP775" s="6" t="s">
        <v>5</v>
      </c>
      <c r="AQ775" s="6" t="s">
        <v>13</v>
      </c>
      <c r="AR775" s="6" t="s">
        <v>19</v>
      </c>
      <c r="AS775" s="79" t="s">
        <v>87</v>
      </c>
    </row>
    <row r="776" spans="2:59" s="6" customFormat="1" ht="22.5" customHeight="1" x14ac:dyDescent="0.3">
      <c r="B776" s="72"/>
      <c r="C776" s="73"/>
      <c r="D776" s="73"/>
      <c r="E776" s="74" t="s">
        <v>0</v>
      </c>
      <c r="F776" s="104" t="s">
        <v>494</v>
      </c>
      <c r="G776" s="105"/>
      <c r="H776" s="105"/>
      <c r="I776" s="105"/>
      <c r="J776" s="73"/>
      <c r="K776" s="75" t="s">
        <v>0</v>
      </c>
      <c r="L776" s="76"/>
      <c r="N776" s="77"/>
      <c r="O776" s="73"/>
      <c r="P776" s="73"/>
      <c r="Q776" s="73"/>
      <c r="R776" s="73"/>
      <c r="S776" s="73"/>
      <c r="T776" s="73"/>
      <c r="U776" s="78"/>
      <c r="AN776" s="79" t="s">
        <v>95</v>
      </c>
      <c r="AO776" s="79" t="s">
        <v>25</v>
      </c>
      <c r="AP776" s="6" t="s">
        <v>5</v>
      </c>
      <c r="AQ776" s="6" t="s">
        <v>13</v>
      </c>
      <c r="AR776" s="6" t="s">
        <v>19</v>
      </c>
      <c r="AS776" s="79" t="s">
        <v>87</v>
      </c>
    </row>
    <row r="777" spans="2:59" s="4" customFormat="1" ht="22.5" customHeight="1" x14ac:dyDescent="0.3">
      <c r="B777" s="56"/>
      <c r="C777" s="57"/>
      <c r="D777" s="57"/>
      <c r="E777" s="58" t="s">
        <v>0</v>
      </c>
      <c r="F777" s="100" t="s">
        <v>495</v>
      </c>
      <c r="G777" s="101"/>
      <c r="H777" s="101"/>
      <c r="I777" s="101"/>
      <c r="J777" s="57"/>
      <c r="K777" s="59">
        <v>657.8</v>
      </c>
      <c r="L777" s="60"/>
      <c r="N777" s="61"/>
      <c r="O777" s="57"/>
      <c r="P777" s="57"/>
      <c r="Q777" s="57"/>
      <c r="R777" s="57"/>
      <c r="S777" s="57"/>
      <c r="T777" s="57"/>
      <c r="U777" s="62"/>
      <c r="AN777" s="63" t="s">
        <v>95</v>
      </c>
      <c r="AO777" s="63" t="s">
        <v>25</v>
      </c>
      <c r="AP777" s="4" t="s">
        <v>25</v>
      </c>
      <c r="AQ777" s="4" t="s">
        <v>13</v>
      </c>
      <c r="AR777" s="4" t="s">
        <v>19</v>
      </c>
      <c r="AS777" s="63" t="s">
        <v>87</v>
      </c>
    </row>
    <row r="778" spans="2:59" s="4" customFormat="1" ht="22.5" customHeight="1" x14ac:dyDescent="0.3">
      <c r="B778" s="56"/>
      <c r="C778" s="57"/>
      <c r="D778" s="57"/>
      <c r="E778" s="58" t="s">
        <v>0</v>
      </c>
      <c r="F778" s="100" t="s">
        <v>0</v>
      </c>
      <c r="G778" s="101"/>
      <c r="H778" s="101"/>
      <c r="I778" s="101"/>
      <c r="J778" s="57"/>
      <c r="K778" s="59">
        <v>0</v>
      </c>
      <c r="L778" s="60"/>
      <c r="N778" s="61"/>
      <c r="O778" s="57"/>
      <c r="P778" s="57"/>
      <c r="Q778" s="57"/>
      <c r="R778" s="57"/>
      <c r="S778" s="57"/>
      <c r="T778" s="57"/>
      <c r="U778" s="62"/>
      <c r="AN778" s="63" t="s">
        <v>95</v>
      </c>
      <c r="AO778" s="63" t="s">
        <v>25</v>
      </c>
      <c r="AP778" s="4" t="s">
        <v>25</v>
      </c>
      <c r="AQ778" s="4" t="s">
        <v>13</v>
      </c>
      <c r="AR778" s="4" t="s">
        <v>19</v>
      </c>
      <c r="AS778" s="63" t="s">
        <v>87</v>
      </c>
    </row>
    <row r="779" spans="2:59" s="6" customFormat="1" ht="22.5" customHeight="1" x14ac:dyDescent="0.3">
      <c r="B779" s="72"/>
      <c r="C779" s="73"/>
      <c r="D779" s="73"/>
      <c r="E779" s="74" t="s">
        <v>0</v>
      </c>
      <c r="F779" s="104" t="s">
        <v>496</v>
      </c>
      <c r="G779" s="105"/>
      <c r="H779" s="105"/>
      <c r="I779" s="105"/>
      <c r="J779" s="73"/>
      <c r="K779" s="75" t="s">
        <v>0</v>
      </c>
      <c r="L779" s="76"/>
      <c r="N779" s="77"/>
      <c r="O779" s="73"/>
      <c r="P779" s="73"/>
      <c r="Q779" s="73"/>
      <c r="R779" s="73"/>
      <c r="S779" s="73"/>
      <c r="T779" s="73"/>
      <c r="U779" s="78"/>
      <c r="AN779" s="79" t="s">
        <v>95</v>
      </c>
      <c r="AO779" s="79" t="s">
        <v>25</v>
      </c>
      <c r="AP779" s="6" t="s">
        <v>5</v>
      </c>
      <c r="AQ779" s="6" t="s">
        <v>13</v>
      </c>
      <c r="AR779" s="6" t="s">
        <v>19</v>
      </c>
      <c r="AS779" s="79" t="s">
        <v>87</v>
      </c>
    </row>
    <row r="780" spans="2:59" s="4" customFormat="1" ht="22.5" customHeight="1" x14ac:dyDescent="0.3">
      <c r="B780" s="56"/>
      <c r="C780" s="57"/>
      <c r="D780" s="57"/>
      <c r="E780" s="58" t="s">
        <v>0</v>
      </c>
      <c r="F780" s="100" t="s">
        <v>497</v>
      </c>
      <c r="G780" s="101"/>
      <c r="H780" s="101"/>
      <c r="I780" s="101"/>
      <c r="J780" s="57"/>
      <c r="K780" s="59">
        <v>687.12</v>
      </c>
      <c r="L780" s="60"/>
      <c r="N780" s="61"/>
      <c r="O780" s="57"/>
      <c r="P780" s="57"/>
      <c r="Q780" s="57"/>
      <c r="R780" s="57"/>
      <c r="S780" s="57"/>
      <c r="T780" s="57"/>
      <c r="U780" s="62"/>
      <c r="AN780" s="63" t="s">
        <v>95</v>
      </c>
      <c r="AO780" s="63" t="s">
        <v>25</v>
      </c>
      <c r="AP780" s="4" t="s">
        <v>25</v>
      </c>
      <c r="AQ780" s="4" t="s">
        <v>13</v>
      </c>
      <c r="AR780" s="4" t="s">
        <v>19</v>
      </c>
      <c r="AS780" s="63" t="s">
        <v>87</v>
      </c>
    </row>
    <row r="781" spans="2:59" s="4" customFormat="1" ht="22.5" customHeight="1" x14ac:dyDescent="0.3">
      <c r="B781" s="56"/>
      <c r="C781" s="57"/>
      <c r="D781" s="57"/>
      <c r="E781" s="58" t="s">
        <v>0</v>
      </c>
      <c r="F781" s="100" t="s">
        <v>0</v>
      </c>
      <c r="G781" s="101"/>
      <c r="H781" s="101"/>
      <c r="I781" s="101"/>
      <c r="J781" s="57"/>
      <c r="K781" s="59">
        <v>0</v>
      </c>
      <c r="L781" s="60"/>
      <c r="N781" s="61"/>
      <c r="O781" s="57"/>
      <c r="P781" s="57"/>
      <c r="Q781" s="57"/>
      <c r="R781" s="57"/>
      <c r="S781" s="57"/>
      <c r="T781" s="57"/>
      <c r="U781" s="62"/>
      <c r="AN781" s="63" t="s">
        <v>95</v>
      </c>
      <c r="AO781" s="63" t="s">
        <v>25</v>
      </c>
      <c r="AP781" s="4" t="s">
        <v>25</v>
      </c>
      <c r="AQ781" s="4" t="s">
        <v>13</v>
      </c>
      <c r="AR781" s="4" t="s">
        <v>19</v>
      </c>
      <c r="AS781" s="63" t="s">
        <v>87</v>
      </c>
    </row>
    <row r="782" spans="2:59" s="6" customFormat="1" ht="22.5" customHeight="1" x14ac:dyDescent="0.3">
      <c r="B782" s="72"/>
      <c r="C782" s="73"/>
      <c r="D782" s="73"/>
      <c r="E782" s="74" t="s">
        <v>0</v>
      </c>
      <c r="F782" s="104" t="s">
        <v>638</v>
      </c>
      <c r="G782" s="105"/>
      <c r="H782" s="105"/>
      <c r="I782" s="105"/>
      <c r="J782" s="73"/>
      <c r="K782" s="75" t="s">
        <v>0</v>
      </c>
      <c r="L782" s="76"/>
      <c r="N782" s="77"/>
      <c r="O782" s="73"/>
      <c r="P782" s="73"/>
      <c r="Q782" s="73"/>
      <c r="R782" s="73"/>
      <c r="S782" s="73"/>
      <c r="T782" s="73"/>
      <c r="U782" s="78"/>
      <c r="AN782" s="79" t="s">
        <v>95</v>
      </c>
      <c r="AO782" s="79" t="s">
        <v>25</v>
      </c>
      <c r="AP782" s="6" t="s">
        <v>5</v>
      </c>
      <c r="AQ782" s="6" t="s">
        <v>13</v>
      </c>
      <c r="AR782" s="6" t="s">
        <v>19</v>
      </c>
      <c r="AS782" s="79" t="s">
        <v>87</v>
      </c>
    </row>
    <row r="783" spans="2:59" s="4" customFormat="1" ht="22.5" customHeight="1" x14ac:dyDescent="0.3">
      <c r="B783" s="56"/>
      <c r="C783" s="57"/>
      <c r="D783" s="57"/>
      <c r="E783" s="58" t="s">
        <v>0</v>
      </c>
      <c r="F783" s="100" t="s">
        <v>639</v>
      </c>
      <c r="G783" s="101"/>
      <c r="H783" s="101"/>
      <c r="I783" s="101"/>
      <c r="J783" s="57"/>
      <c r="K783" s="59">
        <v>121.05</v>
      </c>
      <c r="L783" s="60"/>
      <c r="N783" s="61"/>
      <c r="O783" s="57"/>
      <c r="P783" s="57"/>
      <c r="Q783" s="57"/>
      <c r="R783" s="57"/>
      <c r="S783" s="57"/>
      <c r="T783" s="57"/>
      <c r="U783" s="62"/>
      <c r="AN783" s="63" t="s">
        <v>95</v>
      </c>
      <c r="AO783" s="63" t="s">
        <v>25</v>
      </c>
      <c r="AP783" s="4" t="s">
        <v>25</v>
      </c>
      <c r="AQ783" s="4" t="s">
        <v>13</v>
      </c>
      <c r="AR783" s="4" t="s">
        <v>19</v>
      </c>
      <c r="AS783" s="63" t="s">
        <v>87</v>
      </c>
    </row>
    <row r="784" spans="2:59" s="4" customFormat="1" ht="22.5" customHeight="1" x14ac:dyDescent="0.3">
      <c r="B784" s="56"/>
      <c r="C784" s="57"/>
      <c r="D784" s="57"/>
      <c r="E784" s="58" t="s">
        <v>0</v>
      </c>
      <c r="F784" s="100" t="s">
        <v>0</v>
      </c>
      <c r="G784" s="101"/>
      <c r="H784" s="101"/>
      <c r="I784" s="101"/>
      <c r="J784" s="57"/>
      <c r="K784" s="59">
        <v>0</v>
      </c>
      <c r="L784" s="60"/>
      <c r="N784" s="61"/>
      <c r="O784" s="57"/>
      <c r="P784" s="57"/>
      <c r="Q784" s="57"/>
      <c r="R784" s="57"/>
      <c r="S784" s="57"/>
      <c r="T784" s="57"/>
      <c r="U784" s="62"/>
      <c r="AN784" s="63" t="s">
        <v>95</v>
      </c>
      <c r="AO784" s="63" t="s">
        <v>25</v>
      </c>
      <c r="AP784" s="4" t="s">
        <v>25</v>
      </c>
      <c r="AQ784" s="4" t="s">
        <v>13</v>
      </c>
      <c r="AR784" s="4" t="s">
        <v>19</v>
      </c>
      <c r="AS784" s="63" t="s">
        <v>87</v>
      </c>
    </row>
    <row r="785" spans="2:45" s="6" customFormat="1" ht="22.5" customHeight="1" x14ac:dyDescent="0.3">
      <c r="B785" s="72"/>
      <c r="C785" s="73"/>
      <c r="D785" s="73"/>
      <c r="E785" s="74" t="s">
        <v>0</v>
      </c>
      <c r="F785" s="104" t="s">
        <v>640</v>
      </c>
      <c r="G785" s="105"/>
      <c r="H785" s="105"/>
      <c r="I785" s="105"/>
      <c r="J785" s="73"/>
      <c r="K785" s="75" t="s">
        <v>0</v>
      </c>
      <c r="L785" s="76"/>
      <c r="N785" s="77"/>
      <c r="O785" s="73"/>
      <c r="P785" s="73"/>
      <c r="Q785" s="73"/>
      <c r="R785" s="73"/>
      <c r="S785" s="73"/>
      <c r="T785" s="73"/>
      <c r="U785" s="78"/>
      <c r="AN785" s="79" t="s">
        <v>95</v>
      </c>
      <c r="AO785" s="79" t="s">
        <v>25</v>
      </c>
      <c r="AP785" s="6" t="s">
        <v>5</v>
      </c>
      <c r="AQ785" s="6" t="s">
        <v>13</v>
      </c>
      <c r="AR785" s="6" t="s">
        <v>19</v>
      </c>
      <c r="AS785" s="79" t="s">
        <v>87</v>
      </c>
    </row>
    <row r="786" spans="2:45" s="4" customFormat="1" ht="22.5" customHeight="1" x14ac:dyDescent="0.3">
      <c r="B786" s="56"/>
      <c r="C786" s="57"/>
      <c r="D786" s="57"/>
      <c r="E786" s="58" t="s">
        <v>0</v>
      </c>
      <c r="F786" s="100" t="s">
        <v>641</v>
      </c>
      <c r="G786" s="101"/>
      <c r="H786" s="101"/>
      <c r="I786" s="101"/>
      <c r="J786" s="57"/>
      <c r="K786" s="59">
        <v>95.82</v>
      </c>
      <c r="L786" s="60"/>
      <c r="N786" s="61"/>
      <c r="O786" s="57"/>
      <c r="P786" s="57"/>
      <c r="Q786" s="57"/>
      <c r="R786" s="57"/>
      <c r="S786" s="57"/>
      <c r="T786" s="57"/>
      <c r="U786" s="62"/>
      <c r="AN786" s="63" t="s">
        <v>95</v>
      </c>
      <c r="AO786" s="63" t="s">
        <v>25</v>
      </c>
      <c r="AP786" s="4" t="s">
        <v>25</v>
      </c>
      <c r="AQ786" s="4" t="s">
        <v>13</v>
      </c>
      <c r="AR786" s="4" t="s">
        <v>19</v>
      </c>
      <c r="AS786" s="63" t="s">
        <v>87</v>
      </c>
    </row>
    <row r="787" spans="2:45" s="4" customFormat="1" ht="22.5" customHeight="1" x14ac:dyDescent="0.3">
      <c r="B787" s="56"/>
      <c r="C787" s="57"/>
      <c r="D787" s="57"/>
      <c r="E787" s="58" t="s">
        <v>0</v>
      </c>
      <c r="F787" s="100" t="s">
        <v>0</v>
      </c>
      <c r="G787" s="101"/>
      <c r="H787" s="101"/>
      <c r="I787" s="101"/>
      <c r="J787" s="57"/>
      <c r="K787" s="59">
        <v>0</v>
      </c>
      <c r="L787" s="60"/>
      <c r="N787" s="61"/>
      <c r="O787" s="57"/>
      <c r="P787" s="57"/>
      <c r="Q787" s="57"/>
      <c r="R787" s="57"/>
      <c r="S787" s="57"/>
      <c r="T787" s="57"/>
      <c r="U787" s="62"/>
      <c r="AN787" s="63" t="s">
        <v>95</v>
      </c>
      <c r="AO787" s="63" t="s">
        <v>25</v>
      </c>
      <c r="AP787" s="4" t="s">
        <v>25</v>
      </c>
      <c r="AQ787" s="4" t="s">
        <v>13</v>
      </c>
      <c r="AR787" s="4" t="s">
        <v>19</v>
      </c>
      <c r="AS787" s="63" t="s">
        <v>87</v>
      </c>
    </row>
    <row r="788" spans="2:45" s="6" customFormat="1" ht="22.5" customHeight="1" x14ac:dyDescent="0.3">
      <c r="B788" s="72"/>
      <c r="C788" s="73"/>
      <c r="D788" s="73"/>
      <c r="E788" s="74" t="s">
        <v>0</v>
      </c>
      <c r="F788" s="104" t="s">
        <v>642</v>
      </c>
      <c r="G788" s="105"/>
      <c r="H788" s="105"/>
      <c r="I788" s="105"/>
      <c r="J788" s="73"/>
      <c r="K788" s="75" t="s">
        <v>0</v>
      </c>
      <c r="L788" s="76"/>
      <c r="N788" s="77"/>
      <c r="O788" s="73"/>
      <c r="P788" s="73"/>
      <c r="Q788" s="73"/>
      <c r="R788" s="73"/>
      <c r="S788" s="73"/>
      <c r="T788" s="73"/>
      <c r="U788" s="78"/>
      <c r="AN788" s="79" t="s">
        <v>95</v>
      </c>
      <c r="AO788" s="79" t="s">
        <v>25</v>
      </c>
      <c r="AP788" s="6" t="s">
        <v>5</v>
      </c>
      <c r="AQ788" s="6" t="s">
        <v>13</v>
      </c>
      <c r="AR788" s="6" t="s">
        <v>19</v>
      </c>
      <c r="AS788" s="79" t="s">
        <v>87</v>
      </c>
    </row>
    <row r="789" spans="2:45" s="4" customFormat="1" ht="22.5" customHeight="1" x14ac:dyDescent="0.3">
      <c r="B789" s="56"/>
      <c r="C789" s="57"/>
      <c r="D789" s="57"/>
      <c r="E789" s="58" t="s">
        <v>0</v>
      </c>
      <c r="F789" s="100" t="s">
        <v>643</v>
      </c>
      <c r="G789" s="101"/>
      <c r="H789" s="101"/>
      <c r="I789" s="101"/>
      <c r="J789" s="57"/>
      <c r="K789" s="59">
        <v>21.448</v>
      </c>
      <c r="L789" s="60"/>
      <c r="N789" s="61"/>
      <c r="O789" s="57"/>
      <c r="P789" s="57"/>
      <c r="Q789" s="57"/>
      <c r="R789" s="57"/>
      <c r="S789" s="57"/>
      <c r="T789" s="57"/>
      <c r="U789" s="62"/>
      <c r="AN789" s="63" t="s">
        <v>95</v>
      </c>
      <c r="AO789" s="63" t="s">
        <v>25</v>
      </c>
      <c r="AP789" s="4" t="s">
        <v>25</v>
      </c>
      <c r="AQ789" s="4" t="s">
        <v>13</v>
      </c>
      <c r="AR789" s="4" t="s">
        <v>19</v>
      </c>
      <c r="AS789" s="63" t="s">
        <v>87</v>
      </c>
    </row>
    <row r="790" spans="2:45" s="4" customFormat="1" ht="22.5" customHeight="1" x14ac:dyDescent="0.3">
      <c r="B790" s="56"/>
      <c r="C790" s="57"/>
      <c r="D790" s="57"/>
      <c r="E790" s="58" t="s">
        <v>0</v>
      </c>
      <c r="F790" s="100" t="s">
        <v>644</v>
      </c>
      <c r="G790" s="101"/>
      <c r="H790" s="101"/>
      <c r="I790" s="101"/>
      <c r="J790" s="57"/>
      <c r="K790" s="59">
        <v>29.56</v>
      </c>
      <c r="L790" s="60"/>
      <c r="N790" s="61"/>
      <c r="O790" s="57"/>
      <c r="P790" s="57"/>
      <c r="Q790" s="57"/>
      <c r="R790" s="57"/>
      <c r="S790" s="57"/>
      <c r="T790" s="57"/>
      <c r="U790" s="62"/>
      <c r="AN790" s="63" t="s">
        <v>95</v>
      </c>
      <c r="AO790" s="63" t="s">
        <v>25</v>
      </c>
      <c r="AP790" s="4" t="s">
        <v>25</v>
      </c>
      <c r="AQ790" s="4" t="s">
        <v>13</v>
      </c>
      <c r="AR790" s="4" t="s">
        <v>19</v>
      </c>
      <c r="AS790" s="63" t="s">
        <v>87</v>
      </c>
    </row>
    <row r="791" spans="2:45" s="4" customFormat="1" ht="22.5" customHeight="1" x14ac:dyDescent="0.3">
      <c r="B791" s="56"/>
      <c r="C791" s="57"/>
      <c r="D791" s="57"/>
      <c r="E791" s="58" t="s">
        <v>0</v>
      </c>
      <c r="F791" s="100" t="s">
        <v>0</v>
      </c>
      <c r="G791" s="101"/>
      <c r="H791" s="101"/>
      <c r="I791" s="101"/>
      <c r="J791" s="57"/>
      <c r="K791" s="59">
        <v>0</v>
      </c>
      <c r="L791" s="60"/>
      <c r="N791" s="61"/>
      <c r="O791" s="57"/>
      <c r="P791" s="57"/>
      <c r="Q791" s="57"/>
      <c r="R791" s="57"/>
      <c r="S791" s="57"/>
      <c r="T791" s="57"/>
      <c r="U791" s="62"/>
      <c r="AN791" s="63" t="s">
        <v>95</v>
      </c>
      <c r="AO791" s="63" t="s">
        <v>25</v>
      </c>
      <c r="AP791" s="4" t="s">
        <v>25</v>
      </c>
      <c r="AQ791" s="4" t="s">
        <v>13</v>
      </c>
      <c r="AR791" s="4" t="s">
        <v>19</v>
      </c>
      <c r="AS791" s="63" t="s">
        <v>87</v>
      </c>
    </row>
    <row r="792" spans="2:45" s="6" customFormat="1" ht="22.5" customHeight="1" x14ac:dyDescent="0.3">
      <c r="B792" s="72"/>
      <c r="C792" s="73"/>
      <c r="D792" s="73"/>
      <c r="E792" s="74" t="s">
        <v>0</v>
      </c>
      <c r="F792" s="104" t="s">
        <v>645</v>
      </c>
      <c r="G792" s="105"/>
      <c r="H792" s="105"/>
      <c r="I792" s="105"/>
      <c r="J792" s="73"/>
      <c r="K792" s="75" t="s">
        <v>0</v>
      </c>
      <c r="L792" s="76"/>
      <c r="N792" s="77"/>
      <c r="O792" s="73"/>
      <c r="P792" s="73"/>
      <c r="Q792" s="73"/>
      <c r="R792" s="73"/>
      <c r="S792" s="73"/>
      <c r="T792" s="73"/>
      <c r="U792" s="78"/>
      <c r="AN792" s="79" t="s">
        <v>95</v>
      </c>
      <c r="AO792" s="79" t="s">
        <v>25</v>
      </c>
      <c r="AP792" s="6" t="s">
        <v>5</v>
      </c>
      <c r="AQ792" s="6" t="s">
        <v>13</v>
      </c>
      <c r="AR792" s="6" t="s">
        <v>19</v>
      </c>
      <c r="AS792" s="79" t="s">
        <v>87</v>
      </c>
    </row>
    <row r="793" spans="2:45" s="4" customFormat="1" ht="22.5" customHeight="1" x14ac:dyDescent="0.3">
      <c r="B793" s="56"/>
      <c r="C793" s="57"/>
      <c r="D793" s="57"/>
      <c r="E793" s="58" t="s">
        <v>0</v>
      </c>
      <c r="F793" s="100" t="s">
        <v>646</v>
      </c>
      <c r="G793" s="101"/>
      <c r="H793" s="101"/>
      <c r="I793" s="101"/>
      <c r="J793" s="57"/>
      <c r="K793" s="59">
        <v>21.48</v>
      </c>
      <c r="L793" s="60"/>
      <c r="N793" s="61"/>
      <c r="O793" s="57"/>
      <c r="P793" s="57"/>
      <c r="Q793" s="57"/>
      <c r="R793" s="57"/>
      <c r="S793" s="57"/>
      <c r="T793" s="57"/>
      <c r="U793" s="62"/>
      <c r="AN793" s="63" t="s">
        <v>95</v>
      </c>
      <c r="AO793" s="63" t="s">
        <v>25</v>
      </c>
      <c r="AP793" s="4" t="s">
        <v>25</v>
      </c>
      <c r="AQ793" s="4" t="s">
        <v>13</v>
      </c>
      <c r="AR793" s="4" t="s">
        <v>19</v>
      </c>
      <c r="AS793" s="63" t="s">
        <v>87</v>
      </c>
    </row>
    <row r="794" spans="2:45" s="4" customFormat="1" ht="22.5" customHeight="1" x14ac:dyDescent="0.3">
      <c r="B794" s="56"/>
      <c r="C794" s="57"/>
      <c r="D794" s="57"/>
      <c r="E794" s="58" t="s">
        <v>0</v>
      </c>
      <c r="F794" s="100" t="s">
        <v>0</v>
      </c>
      <c r="G794" s="101"/>
      <c r="H794" s="101"/>
      <c r="I794" s="101"/>
      <c r="J794" s="57"/>
      <c r="K794" s="59">
        <v>0</v>
      </c>
      <c r="L794" s="60"/>
      <c r="N794" s="61"/>
      <c r="O794" s="57"/>
      <c r="P794" s="57"/>
      <c r="Q794" s="57"/>
      <c r="R794" s="57"/>
      <c r="S794" s="57"/>
      <c r="T794" s="57"/>
      <c r="U794" s="62"/>
      <c r="AN794" s="63" t="s">
        <v>95</v>
      </c>
      <c r="AO794" s="63" t="s">
        <v>25</v>
      </c>
      <c r="AP794" s="4" t="s">
        <v>25</v>
      </c>
      <c r="AQ794" s="4" t="s">
        <v>13</v>
      </c>
      <c r="AR794" s="4" t="s">
        <v>19</v>
      </c>
      <c r="AS794" s="63" t="s">
        <v>87</v>
      </c>
    </row>
    <row r="795" spans="2:45" s="6" customFormat="1" ht="22.5" customHeight="1" x14ac:dyDescent="0.3">
      <c r="B795" s="72"/>
      <c r="C795" s="73"/>
      <c r="D795" s="73"/>
      <c r="E795" s="74" t="s">
        <v>0</v>
      </c>
      <c r="F795" s="104" t="s">
        <v>647</v>
      </c>
      <c r="G795" s="105"/>
      <c r="H795" s="105"/>
      <c r="I795" s="105"/>
      <c r="J795" s="73"/>
      <c r="K795" s="75" t="s">
        <v>0</v>
      </c>
      <c r="L795" s="76"/>
      <c r="N795" s="77"/>
      <c r="O795" s="73"/>
      <c r="P795" s="73"/>
      <c r="Q795" s="73"/>
      <c r="R795" s="73"/>
      <c r="S795" s="73"/>
      <c r="T795" s="73"/>
      <c r="U795" s="78"/>
      <c r="AN795" s="79" t="s">
        <v>95</v>
      </c>
      <c r="AO795" s="79" t="s">
        <v>25</v>
      </c>
      <c r="AP795" s="6" t="s">
        <v>5</v>
      </c>
      <c r="AQ795" s="6" t="s">
        <v>13</v>
      </c>
      <c r="AR795" s="6" t="s">
        <v>19</v>
      </c>
      <c r="AS795" s="79" t="s">
        <v>87</v>
      </c>
    </row>
    <row r="796" spans="2:45" s="4" customFormat="1" ht="22.5" customHeight="1" x14ac:dyDescent="0.3">
      <c r="B796" s="56"/>
      <c r="C796" s="57"/>
      <c r="D796" s="57"/>
      <c r="E796" s="58" t="s">
        <v>0</v>
      </c>
      <c r="F796" s="100" t="s">
        <v>648</v>
      </c>
      <c r="G796" s="101"/>
      <c r="H796" s="101"/>
      <c r="I796" s="101"/>
      <c r="J796" s="57"/>
      <c r="K796" s="59">
        <v>81.78</v>
      </c>
      <c r="L796" s="60"/>
      <c r="N796" s="61"/>
      <c r="O796" s="57"/>
      <c r="P796" s="57"/>
      <c r="Q796" s="57"/>
      <c r="R796" s="57"/>
      <c r="S796" s="57"/>
      <c r="T796" s="57"/>
      <c r="U796" s="62"/>
      <c r="AN796" s="63" t="s">
        <v>95</v>
      </c>
      <c r="AO796" s="63" t="s">
        <v>25</v>
      </c>
      <c r="AP796" s="4" t="s">
        <v>25</v>
      </c>
      <c r="AQ796" s="4" t="s">
        <v>13</v>
      </c>
      <c r="AR796" s="4" t="s">
        <v>19</v>
      </c>
      <c r="AS796" s="63" t="s">
        <v>87</v>
      </c>
    </row>
    <row r="797" spans="2:45" s="4" customFormat="1" ht="22.5" customHeight="1" x14ac:dyDescent="0.3">
      <c r="B797" s="56"/>
      <c r="C797" s="57"/>
      <c r="D797" s="57"/>
      <c r="E797" s="58" t="s">
        <v>0</v>
      </c>
      <c r="F797" s="100" t="s">
        <v>649</v>
      </c>
      <c r="G797" s="101"/>
      <c r="H797" s="101"/>
      <c r="I797" s="101"/>
      <c r="J797" s="57"/>
      <c r="K797" s="59">
        <v>25.981999999999999</v>
      </c>
      <c r="L797" s="60"/>
      <c r="N797" s="61"/>
      <c r="O797" s="57"/>
      <c r="P797" s="57"/>
      <c r="Q797" s="57"/>
      <c r="R797" s="57"/>
      <c r="S797" s="57"/>
      <c r="T797" s="57"/>
      <c r="U797" s="62"/>
      <c r="AN797" s="63" t="s">
        <v>95</v>
      </c>
      <c r="AO797" s="63" t="s">
        <v>25</v>
      </c>
      <c r="AP797" s="4" t="s">
        <v>25</v>
      </c>
      <c r="AQ797" s="4" t="s">
        <v>13</v>
      </c>
      <c r="AR797" s="4" t="s">
        <v>19</v>
      </c>
      <c r="AS797" s="63" t="s">
        <v>87</v>
      </c>
    </row>
    <row r="798" spans="2:45" s="4" customFormat="1" ht="22.5" customHeight="1" x14ac:dyDescent="0.3">
      <c r="B798" s="56"/>
      <c r="C798" s="57"/>
      <c r="D798" s="57"/>
      <c r="E798" s="58" t="s">
        <v>0</v>
      </c>
      <c r="F798" s="100" t="s">
        <v>650</v>
      </c>
      <c r="G798" s="101"/>
      <c r="H798" s="101"/>
      <c r="I798" s="101"/>
      <c r="J798" s="57"/>
      <c r="K798" s="59">
        <v>120.601</v>
      </c>
      <c r="L798" s="60"/>
      <c r="N798" s="61"/>
      <c r="O798" s="57"/>
      <c r="P798" s="57"/>
      <c r="Q798" s="57"/>
      <c r="R798" s="57"/>
      <c r="S798" s="57"/>
      <c r="T798" s="57"/>
      <c r="U798" s="62"/>
      <c r="AN798" s="63" t="s">
        <v>95</v>
      </c>
      <c r="AO798" s="63" t="s">
        <v>25</v>
      </c>
      <c r="AP798" s="4" t="s">
        <v>25</v>
      </c>
      <c r="AQ798" s="4" t="s">
        <v>13</v>
      </c>
      <c r="AR798" s="4" t="s">
        <v>19</v>
      </c>
      <c r="AS798" s="63" t="s">
        <v>87</v>
      </c>
    </row>
    <row r="799" spans="2:45" s="4" customFormat="1" ht="22.5" customHeight="1" x14ac:dyDescent="0.3">
      <c r="B799" s="56"/>
      <c r="C799" s="57"/>
      <c r="D799" s="57"/>
      <c r="E799" s="58" t="s">
        <v>0</v>
      </c>
      <c r="F799" s="100" t="s">
        <v>0</v>
      </c>
      <c r="G799" s="101"/>
      <c r="H799" s="101"/>
      <c r="I799" s="101"/>
      <c r="J799" s="57"/>
      <c r="K799" s="59">
        <v>0</v>
      </c>
      <c r="L799" s="60"/>
      <c r="N799" s="61"/>
      <c r="O799" s="57"/>
      <c r="P799" s="57"/>
      <c r="Q799" s="57"/>
      <c r="R799" s="57"/>
      <c r="S799" s="57"/>
      <c r="T799" s="57"/>
      <c r="U799" s="62"/>
      <c r="AN799" s="63" t="s">
        <v>95</v>
      </c>
      <c r="AO799" s="63" t="s">
        <v>25</v>
      </c>
      <c r="AP799" s="4" t="s">
        <v>25</v>
      </c>
      <c r="AQ799" s="4" t="s">
        <v>13</v>
      </c>
      <c r="AR799" s="4" t="s">
        <v>19</v>
      </c>
      <c r="AS799" s="63" t="s">
        <v>87</v>
      </c>
    </row>
    <row r="800" spans="2:45" s="4" customFormat="1" ht="22.5" customHeight="1" x14ac:dyDescent="0.3">
      <c r="B800" s="56"/>
      <c r="C800" s="57"/>
      <c r="D800" s="57"/>
      <c r="E800" s="58" t="s">
        <v>0</v>
      </c>
      <c r="F800" s="100" t="s">
        <v>0</v>
      </c>
      <c r="G800" s="101"/>
      <c r="H800" s="101"/>
      <c r="I800" s="101"/>
      <c r="J800" s="57"/>
      <c r="K800" s="59">
        <v>0</v>
      </c>
      <c r="L800" s="60"/>
      <c r="N800" s="61"/>
      <c r="O800" s="57"/>
      <c r="P800" s="57"/>
      <c r="Q800" s="57"/>
      <c r="R800" s="57"/>
      <c r="S800" s="57"/>
      <c r="T800" s="57"/>
      <c r="U800" s="62"/>
      <c r="AN800" s="63" t="s">
        <v>95</v>
      </c>
      <c r="AO800" s="63" t="s">
        <v>25</v>
      </c>
      <c r="AP800" s="4" t="s">
        <v>25</v>
      </c>
      <c r="AQ800" s="4" t="s">
        <v>13</v>
      </c>
      <c r="AR800" s="4" t="s">
        <v>19</v>
      </c>
      <c r="AS800" s="63" t="s">
        <v>87</v>
      </c>
    </row>
    <row r="801" spans="2:59" s="7" customFormat="1" ht="22.5" customHeight="1" x14ac:dyDescent="0.3">
      <c r="B801" s="80"/>
      <c r="C801" s="81"/>
      <c r="D801" s="81"/>
      <c r="E801" s="82" t="s">
        <v>49</v>
      </c>
      <c r="F801" s="109" t="s">
        <v>136</v>
      </c>
      <c r="G801" s="110"/>
      <c r="H801" s="110"/>
      <c r="I801" s="110"/>
      <c r="J801" s="81"/>
      <c r="K801" s="83">
        <v>1862.6410000000001</v>
      </c>
      <c r="L801" s="84"/>
      <c r="N801" s="85"/>
      <c r="O801" s="81"/>
      <c r="P801" s="81"/>
      <c r="Q801" s="81"/>
      <c r="R801" s="81"/>
      <c r="S801" s="81"/>
      <c r="T801" s="81"/>
      <c r="U801" s="86"/>
      <c r="AN801" s="87" t="s">
        <v>95</v>
      </c>
      <c r="AO801" s="87" t="s">
        <v>25</v>
      </c>
      <c r="AP801" s="7" t="s">
        <v>103</v>
      </c>
      <c r="AQ801" s="7" t="s">
        <v>13</v>
      </c>
      <c r="AR801" s="7" t="s">
        <v>19</v>
      </c>
      <c r="AS801" s="87" t="s">
        <v>87</v>
      </c>
    </row>
    <row r="802" spans="2:59" s="5" customFormat="1" ht="22.5" customHeight="1" x14ac:dyDescent="0.3">
      <c r="B802" s="64"/>
      <c r="C802" s="65"/>
      <c r="D802" s="65"/>
      <c r="E802" s="66" t="s">
        <v>0</v>
      </c>
      <c r="F802" s="102" t="s">
        <v>96</v>
      </c>
      <c r="G802" s="103"/>
      <c r="H802" s="103"/>
      <c r="I802" s="103"/>
      <c r="J802" s="65"/>
      <c r="K802" s="67">
        <v>1862.6410000000001</v>
      </c>
      <c r="L802" s="68"/>
      <c r="N802" s="69"/>
      <c r="O802" s="65"/>
      <c r="P802" s="65"/>
      <c r="Q802" s="65"/>
      <c r="R802" s="65"/>
      <c r="S802" s="65"/>
      <c r="T802" s="65"/>
      <c r="U802" s="70"/>
      <c r="AN802" s="71" t="s">
        <v>95</v>
      </c>
      <c r="AO802" s="71" t="s">
        <v>25</v>
      </c>
      <c r="AP802" s="5" t="s">
        <v>92</v>
      </c>
      <c r="AQ802" s="5" t="s">
        <v>13</v>
      </c>
      <c r="AR802" s="5" t="s">
        <v>5</v>
      </c>
      <c r="AS802" s="71" t="s">
        <v>87</v>
      </c>
    </row>
    <row r="803" spans="2:59" s="1" customFormat="1" ht="31.5" customHeight="1" x14ac:dyDescent="0.3">
      <c r="B803" s="46"/>
      <c r="C803" s="88" t="s">
        <v>510</v>
      </c>
      <c r="D803" s="88" t="s">
        <v>145</v>
      </c>
      <c r="E803" s="89" t="s">
        <v>651</v>
      </c>
      <c r="F803" s="108" t="s">
        <v>652</v>
      </c>
      <c r="G803" s="108"/>
      <c r="H803" s="108"/>
      <c r="I803" s="108"/>
      <c r="J803" s="90" t="s">
        <v>91</v>
      </c>
      <c r="K803" s="91">
        <v>2142.0369999999998</v>
      </c>
      <c r="L803" s="51"/>
      <c r="N803" s="52" t="s">
        <v>0</v>
      </c>
      <c r="O803" s="14" t="s">
        <v>16</v>
      </c>
      <c r="P803" s="53">
        <v>0</v>
      </c>
      <c r="Q803" s="53">
        <f>P803*K803</f>
        <v>0</v>
      </c>
      <c r="R803" s="53">
        <v>4.0000000000000001E-3</v>
      </c>
      <c r="S803" s="53">
        <f>R803*K803</f>
        <v>8.568147999999999</v>
      </c>
      <c r="T803" s="53">
        <v>0</v>
      </c>
      <c r="U803" s="54">
        <f>T803*K803</f>
        <v>0</v>
      </c>
      <c r="AL803" s="8" t="s">
        <v>370</v>
      </c>
      <c r="AN803" s="8" t="s">
        <v>145</v>
      </c>
      <c r="AO803" s="8" t="s">
        <v>25</v>
      </c>
      <c r="AS803" s="8" t="s">
        <v>87</v>
      </c>
      <c r="AY803" s="55" t="e">
        <f>IF(O803="základní",#REF!,0)</f>
        <v>#REF!</v>
      </c>
      <c r="AZ803" s="55">
        <f>IF(O803="snížená",#REF!,0)</f>
        <v>0</v>
      </c>
      <c r="BA803" s="55">
        <f>IF(O803="zákl. přenesená",#REF!,0)</f>
        <v>0</v>
      </c>
      <c r="BB803" s="55">
        <f>IF(O803="sníž. přenesená",#REF!,0)</f>
        <v>0</v>
      </c>
      <c r="BC803" s="55">
        <f>IF(O803="nulová",#REF!,0)</f>
        <v>0</v>
      </c>
      <c r="BD803" s="8" t="s">
        <v>5</v>
      </c>
      <c r="BE803" s="55" t="e">
        <f>ROUND(#REF!*K803,2)</f>
        <v>#REF!</v>
      </c>
      <c r="BF803" s="8" t="s">
        <v>183</v>
      </c>
      <c r="BG803" s="8" t="s">
        <v>653</v>
      </c>
    </row>
    <row r="804" spans="2:59" s="4" customFormat="1" ht="22.5" customHeight="1" x14ac:dyDescent="0.3">
      <c r="B804" s="56"/>
      <c r="C804" s="57"/>
      <c r="D804" s="57"/>
      <c r="E804" s="58" t="s">
        <v>0</v>
      </c>
      <c r="F804" s="98" t="s">
        <v>49</v>
      </c>
      <c r="G804" s="99"/>
      <c r="H804" s="99"/>
      <c r="I804" s="99"/>
      <c r="J804" s="57"/>
      <c r="K804" s="59">
        <v>1862.6410000000001</v>
      </c>
      <c r="L804" s="60"/>
      <c r="N804" s="61"/>
      <c r="O804" s="57"/>
      <c r="P804" s="57"/>
      <c r="Q804" s="57"/>
      <c r="R804" s="57"/>
      <c r="S804" s="57"/>
      <c r="T804" s="57"/>
      <c r="U804" s="62"/>
      <c r="AN804" s="63" t="s">
        <v>95</v>
      </c>
      <c r="AO804" s="63" t="s">
        <v>25</v>
      </c>
      <c r="AP804" s="4" t="s">
        <v>25</v>
      </c>
      <c r="AQ804" s="4" t="s">
        <v>13</v>
      </c>
      <c r="AR804" s="4" t="s">
        <v>19</v>
      </c>
      <c r="AS804" s="63" t="s">
        <v>87</v>
      </c>
    </row>
    <row r="805" spans="2:59" s="4" customFormat="1" ht="22.5" customHeight="1" x14ac:dyDescent="0.3">
      <c r="B805" s="56"/>
      <c r="C805" s="57"/>
      <c r="D805" s="57"/>
      <c r="E805" s="58" t="s">
        <v>0</v>
      </c>
      <c r="F805" s="100" t="s">
        <v>0</v>
      </c>
      <c r="G805" s="101"/>
      <c r="H805" s="101"/>
      <c r="I805" s="101"/>
      <c r="J805" s="57"/>
      <c r="K805" s="59">
        <v>0</v>
      </c>
      <c r="L805" s="60"/>
      <c r="N805" s="61"/>
      <c r="O805" s="57"/>
      <c r="P805" s="57"/>
      <c r="Q805" s="57"/>
      <c r="R805" s="57"/>
      <c r="S805" s="57"/>
      <c r="T805" s="57"/>
      <c r="U805" s="62"/>
      <c r="AN805" s="63" t="s">
        <v>95</v>
      </c>
      <c r="AO805" s="63" t="s">
        <v>25</v>
      </c>
      <c r="AP805" s="4" t="s">
        <v>25</v>
      </c>
      <c r="AQ805" s="4" t="s">
        <v>13</v>
      </c>
      <c r="AR805" s="4" t="s">
        <v>19</v>
      </c>
      <c r="AS805" s="63" t="s">
        <v>87</v>
      </c>
    </row>
    <row r="806" spans="2:59" s="6" customFormat="1" ht="22.5" customHeight="1" x14ac:dyDescent="0.3">
      <c r="B806" s="72"/>
      <c r="C806" s="73"/>
      <c r="D806" s="73"/>
      <c r="E806" s="74" t="s">
        <v>0</v>
      </c>
      <c r="F806" s="104" t="s">
        <v>654</v>
      </c>
      <c r="G806" s="105"/>
      <c r="H806" s="105"/>
      <c r="I806" s="105"/>
      <c r="J806" s="73"/>
      <c r="K806" s="75" t="s">
        <v>0</v>
      </c>
      <c r="L806" s="76"/>
      <c r="N806" s="77"/>
      <c r="O806" s="73"/>
      <c r="P806" s="73"/>
      <c r="Q806" s="73"/>
      <c r="R806" s="73"/>
      <c r="S806" s="73"/>
      <c r="T806" s="73"/>
      <c r="U806" s="78"/>
      <c r="AN806" s="79" t="s">
        <v>95</v>
      </c>
      <c r="AO806" s="79" t="s">
        <v>25</v>
      </c>
      <c r="AP806" s="6" t="s">
        <v>5</v>
      </c>
      <c r="AQ806" s="6" t="s">
        <v>13</v>
      </c>
      <c r="AR806" s="6" t="s">
        <v>19</v>
      </c>
      <c r="AS806" s="79" t="s">
        <v>87</v>
      </c>
    </row>
    <row r="807" spans="2:59" s="4" customFormat="1" ht="22.5" customHeight="1" x14ac:dyDescent="0.3">
      <c r="B807" s="56"/>
      <c r="C807" s="57"/>
      <c r="D807" s="57"/>
      <c r="E807" s="58" t="s">
        <v>0</v>
      </c>
      <c r="F807" s="100" t="s">
        <v>655</v>
      </c>
      <c r="G807" s="101"/>
      <c r="H807" s="101"/>
      <c r="I807" s="101"/>
      <c r="J807" s="57"/>
      <c r="K807" s="59">
        <v>279.39600000000002</v>
      </c>
      <c r="L807" s="60"/>
      <c r="N807" s="61"/>
      <c r="O807" s="57"/>
      <c r="P807" s="57"/>
      <c r="Q807" s="57"/>
      <c r="R807" s="57"/>
      <c r="S807" s="57"/>
      <c r="T807" s="57"/>
      <c r="U807" s="62"/>
      <c r="AN807" s="63" t="s">
        <v>95</v>
      </c>
      <c r="AO807" s="63" t="s">
        <v>25</v>
      </c>
      <c r="AP807" s="4" t="s">
        <v>25</v>
      </c>
      <c r="AQ807" s="4" t="s">
        <v>13</v>
      </c>
      <c r="AR807" s="4" t="s">
        <v>19</v>
      </c>
      <c r="AS807" s="63" t="s">
        <v>87</v>
      </c>
    </row>
    <row r="808" spans="2:59" s="4" customFormat="1" ht="22.5" customHeight="1" x14ac:dyDescent="0.3">
      <c r="B808" s="56"/>
      <c r="C808" s="57"/>
      <c r="D808" s="57"/>
      <c r="E808" s="58" t="s">
        <v>0</v>
      </c>
      <c r="F808" s="100" t="s">
        <v>0</v>
      </c>
      <c r="G808" s="101"/>
      <c r="H808" s="101"/>
      <c r="I808" s="101"/>
      <c r="J808" s="57"/>
      <c r="K808" s="59">
        <v>0</v>
      </c>
      <c r="L808" s="60"/>
      <c r="N808" s="61"/>
      <c r="O808" s="57"/>
      <c r="P808" s="57"/>
      <c r="Q808" s="57"/>
      <c r="R808" s="57"/>
      <c r="S808" s="57"/>
      <c r="T808" s="57"/>
      <c r="U808" s="62"/>
      <c r="AN808" s="63" t="s">
        <v>95</v>
      </c>
      <c r="AO808" s="63" t="s">
        <v>25</v>
      </c>
      <c r="AP808" s="4" t="s">
        <v>25</v>
      </c>
      <c r="AQ808" s="4" t="s">
        <v>13</v>
      </c>
      <c r="AR808" s="4" t="s">
        <v>19</v>
      </c>
      <c r="AS808" s="63" t="s">
        <v>87</v>
      </c>
    </row>
    <row r="809" spans="2:59" s="5" customFormat="1" ht="22.5" customHeight="1" x14ac:dyDescent="0.3">
      <c r="B809" s="64"/>
      <c r="C809" s="65"/>
      <c r="D809" s="65"/>
      <c r="E809" s="66" t="s">
        <v>0</v>
      </c>
      <c r="F809" s="102" t="s">
        <v>96</v>
      </c>
      <c r="G809" s="103"/>
      <c r="H809" s="103"/>
      <c r="I809" s="103"/>
      <c r="J809" s="65"/>
      <c r="K809" s="67">
        <v>2142.0369999999998</v>
      </c>
      <c r="L809" s="68"/>
      <c r="N809" s="69"/>
      <c r="O809" s="65"/>
      <c r="P809" s="65"/>
      <c r="Q809" s="65"/>
      <c r="R809" s="65"/>
      <c r="S809" s="65"/>
      <c r="T809" s="65"/>
      <c r="U809" s="70"/>
      <c r="AN809" s="71" t="s">
        <v>95</v>
      </c>
      <c r="AO809" s="71" t="s">
        <v>25</v>
      </c>
      <c r="AP809" s="5" t="s">
        <v>92</v>
      </c>
      <c r="AQ809" s="5" t="s">
        <v>13</v>
      </c>
      <c r="AR809" s="5" t="s">
        <v>5</v>
      </c>
      <c r="AS809" s="71" t="s">
        <v>87</v>
      </c>
    </row>
    <row r="810" spans="2:59" s="1" customFormat="1" ht="31.5" customHeight="1" x14ac:dyDescent="0.3">
      <c r="B810" s="46"/>
      <c r="C810" s="47" t="s">
        <v>515</v>
      </c>
      <c r="D810" s="47" t="s">
        <v>88</v>
      </c>
      <c r="E810" s="48" t="s">
        <v>656</v>
      </c>
      <c r="F810" s="97" t="s">
        <v>657</v>
      </c>
      <c r="G810" s="97"/>
      <c r="H810" s="97"/>
      <c r="I810" s="97"/>
      <c r="J810" s="49" t="s">
        <v>91</v>
      </c>
      <c r="K810" s="50">
        <v>1823.6869999999999</v>
      </c>
      <c r="L810" s="51"/>
      <c r="N810" s="52" t="s">
        <v>0</v>
      </c>
      <c r="O810" s="14" t="s">
        <v>16</v>
      </c>
      <c r="P810" s="53">
        <v>0.17899999999999999</v>
      </c>
      <c r="Q810" s="53">
        <f>P810*K810</f>
        <v>326.43997299999995</v>
      </c>
      <c r="R810" s="53">
        <v>8.8000000000000003E-4</v>
      </c>
      <c r="S810" s="53">
        <f>R810*K810</f>
        <v>1.6048445599999999</v>
      </c>
      <c r="T810" s="53">
        <v>0</v>
      </c>
      <c r="U810" s="54">
        <f>T810*K810</f>
        <v>0</v>
      </c>
      <c r="AL810" s="8" t="s">
        <v>183</v>
      </c>
      <c r="AN810" s="8" t="s">
        <v>88</v>
      </c>
      <c r="AO810" s="8" t="s">
        <v>25</v>
      </c>
      <c r="AS810" s="8" t="s">
        <v>87</v>
      </c>
      <c r="AY810" s="55" t="e">
        <f>IF(O810="základní",#REF!,0)</f>
        <v>#REF!</v>
      </c>
      <c r="AZ810" s="55">
        <f>IF(O810="snížená",#REF!,0)</f>
        <v>0</v>
      </c>
      <c r="BA810" s="55">
        <f>IF(O810="zákl. přenesená",#REF!,0)</f>
        <v>0</v>
      </c>
      <c r="BB810" s="55">
        <f>IF(O810="sníž. přenesená",#REF!,0)</f>
        <v>0</v>
      </c>
      <c r="BC810" s="55">
        <f>IF(O810="nulová",#REF!,0)</f>
        <v>0</v>
      </c>
      <c r="BD810" s="8" t="s">
        <v>5</v>
      </c>
      <c r="BE810" s="55" t="e">
        <f>ROUND(#REF!*K810,2)</f>
        <v>#REF!</v>
      </c>
      <c r="BF810" s="8" t="s">
        <v>183</v>
      </c>
      <c r="BG810" s="8" t="s">
        <v>658</v>
      </c>
    </row>
    <row r="811" spans="2:59" s="6" customFormat="1" ht="22.5" customHeight="1" x14ac:dyDescent="0.3">
      <c r="B811" s="72"/>
      <c r="C811" s="73"/>
      <c r="D811" s="73"/>
      <c r="E811" s="74" t="s">
        <v>0</v>
      </c>
      <c r="F811" s="106" t="s">
        <v>636</v>
      </c>
      <c r="G811" s="107"/>
      <c r="H811" s="107"/>
      <c r="I811" s="107"/>
      <c r="J811" s="73"/>
      <c r="K811" s="75" t="s">
        <v>0</v>
      </c>
      <c r="L811" s="76"/>
      <c r="N811" s="77"/>
      <c r="O811" s="73"/>
      <c r="P811" s="73"/>
      <c r="Q811" s="73"/>
      <c r="R811" s="73"/>
      <c r="S811" s="73"/>
      <c r="T811" s="73"/>
      <c r="U811" s="78"/>
      <c r="AN811" s="79" t="s">
        <v>95</v>
      </c>
      <c r="AO811" s="79" t="s">
        <v>25</v>
      </c>
      <c r="AP811" s="6" t="s">
        <v>5</v>
      </c>
      <c r="AQ811" s="6" t="s">
        <v>13</v>
      </c>
      <c r="AR811" s="6" t="s">
        <v>19</v>
      </c>
      <c r="AS811" s="79" t="s">
        <v>87</v>
      </c>
    </row>
    <row r="812" spans="2:59" s="6" customFormat="1" ht="22.5" customHeight="1" x14ac:dyDescent="0.3">
      <c r="B812" s="72"/>
      <c r="C812" s="73"/>
      <c r="D812" s="73"/>
      <c r="E812" s="74" t="s">
        <v>0</v>
      </c>
      <c r="F812" s="104" t="s">
        <v>637</v>
      </c>
      <c r="G812" s="105"/>
      <c r="H812" s="105"/>
      <c r="I812" s="105"/>
      <c r="J812" s="73"/>
      <c r="K812" s="75" t="s">
        <v>0</v>
      </c>
      <c r="L812" s="76"/>
      <c r="N812" s="77"/>
      <c r="O812" s="73"/>
      <c r="P812" s="73"/>
      <c r="Q812" s="73"/>
      <c r="R812" s="73"/>
      <c r="S812" s="73"/>
      <c r="T812" s="73"/>
      <c r="U812" s="78"/>
      <c r="AN812" s="79" t="s">
        <v>95</v>
      </c>
      <c r="AO812" s="79" t="s">
        <v>25</v>
      </c>
      <c r="AP812" s="6" t="s">
        <v>5</v>
      </c>
      <c r="AQ812" s="6" t="s">
        <v>13</v>
      </c>
      <c r="AR812" s="6" t="s">
        <v>19</v>
      </c>
      <c r="AS812" s="79" t="s">
        <v>87</v>
      </c>
    </row>
    <row r="813" spans="2:59" s="6" customFormat="1" ht="22.5" customHeight="1" x14ac:dyDescent="0.3">
      <c r="B813" s="72"/>
      <c r="C813" s="73"/>
      <c r="D813" s="73"/>
      <c r="E813" s="74" t="s">
        <v>0</v>
      </c>
      <c r="F813" s="104" t="s">
        <v>494</v>
      </c>
      <c r="G813" s="105"/>
      <c r="H813" s="105"/>
      <c r="I813" s="105"/>
      <c r="J813" s="73"/>
      <c r="K813" s="75" t="s">
        <v>0</v>
      </c>
      <c r="L813" s="76"/>
      <c r="N813" s="77"/>
      <c r="O813" s="73"/>
      <c r="P813" s="73"/>
      <c r="Q813" s="73"/>
      <c r="R813" s="73"/>
      <c r="S813" s="73"/>
      <c r="T813" s="73"/>
      <c r="U813" s="78"/>
      <c r="AN813" s="79" t="s">
        <v>95</v>
      </c>
      <c r="AO813" s="79" t="s">
        <v>25</v>
      </c>
      <c r="AP813" s="6" t="s">
        <v>5</v>
      </c>
      <c r="AQ813" s="6" t="s">
        <v>13</v>
      </c>
      <c r="AR813" s="6" t="s">
        <v>19</v>
      </c>
      <c r="AS813" s="79" t="s">
        <v>87</v>
      </c>
    </row>
    <row r="814" spans="2:59" s="4" customFormat="1" ht="22.5" customHeight="1" x14ac:dyDescent="0.3">
      <c r="B814" s="56"/>
      <c r="C814" s="57"/>
      <c r="D814" s="57"/>
      <c r="E814" s="58" t="s">
        <v>0</v>
      </c>
      <c r="F814" s="100" t="s">
        <v>495</v>
      </c>
      <c r="G814" s="101"/>
      <c r="H814" s="101"/>
      <c r="I814" s="101"/>
      <c r="J814" s="57"/>
      <c r="K814" s="59">
        <v>657.8</v>
      </c>
      <c r="L814" s="60"/>
      <c r="N814" s="61"/>
      <c r="O814" s="57"/>
      <c r="P814" s="57"/>
      <c r="Q814" s="57"/>
      <c r="R814" s="57"/>
      <c r="S814" s="57"/>
      <c r="T814" s="57"/>
      <c r="U814" s="62"/>
      <c r="AN814" s="63" t="s">
        <v>95</v>
      </c>
      <c r="AO814" s="63" t="s">
        <v>25</v>
      </c>
      <c r="AP814" s="4" t="s">
        <v>25</v>
      </c>
      <c r="AQ814" s="4" t="s">
        <v>13</v>
      </c>
      <c r="AR814" s="4" t="s">
        <v>19</v>
      </c>
      <c r="AS814" s="63" t="s">
        <v>87</v>
      </c>
    </row>
    <row r="815" spans="2:59" s="4" customFormat="1" ht="22.5" customHeight="1" x14ac:dyDescent="0.3">
      <c r="B815" s="56"/>
      <c r="C815" s="57"/>
      <c r="D815" s="57"/>
      <c r="E815" s="58" t="s">
        <v>0</v>
      </c>
      <c r="F815" s="100" t="s">
        <v>0</v>
      </c>
      <c r="G815" s="101"/>
      <c r="H815" s="101"/>
      <c r="I815" s="101"/>
      <c r="J815" s="57"/>
      <c r="K815" s="59">
        <v>0</v>
      </c>
      <c r="L815" s="60"/>
      <c r="N815" s="61"/>
      <c r="O815" s="57"/>
      <c r="P815" s="57"/>
      <c r="Q815" s="57"/>
      <c r="R815" s="57"/>
      <c r="S815" s="57"/>
      <c r="T815" s="57"/>
      <c r="U815" s="62"/>
      <c r="AN815" s="63" t="s">
        <v>95</v>
      </c>
      <c r="AO815" s="63" t="s">
        <v>25</v>
      </c>
      <c r="AP815" s="4" t="s">
        <v>25</v>
      </c>
      <c r="AQ815" s="4" t="s">
        <v>13</v>
      </c>
      <c r="AR815" s="4" t="s">
        <v>19</v>
      </c>
      <c r="AS815" s="63" t="s">
        <v>87</v>
      </c>
    </row>
    <row r="816" spans="2:59" s="6" customFormat="1" ht="22.5" customHeight="1" x14ac:dyDescent="0.3">
      <c r="B816" s="72"/>
      <c r="C816" s="73"/>
      <c r="D816" s="73"/>
      <c r="E816" s="74" t="s">
        <v>0</v>
      </c>
      <c r="F816" s="104" t="s">
        <v>496</v>
      </c>
      <c r="G816" s="105"/>
      <c r="H816" s="105"/>
      <c r="I816" s="105"/>
      <c r="J816" s="73"/>
      <c r="K816" s="75" t="s">
        <v>0</v>
      </c>
      <c r="L816" s="76"/>
      <c r="N816" s="77"/>
      <c r="O816" s="73"/>
      <c r="P816" s="73"/>
      <c r="Q816" s="73"/>
      <c r="R816" s="73"/>
      <c r="S816" s="73"/>
      <c r="T816" s="73"/>
      <c r="U816" s="78"/>
      <c r="AN816" s="79" t="s">
        <v>95</v>
      </c>
      <c r="AO816" s="79" t="s">
        <v>25</v>
      </c>
      <c r="AP816" s="6" t="s">
        <v>5</v>
      </c>
      <c r="AQ816" s="6" t="s">
        <v>13</v>
      </c>
      <c r="AR816" s="6" t="s">
        <v>19</v>
      </c>
      <c r="AS816" s="79" t="s">
        <v>87</v>
      </c>
    </row>
    <row r="817" spans="2:45" s="4" customFormat="1" ht="22.5" customHeight="1" x14ac:dyDescent="0.3">
      <c r="B817" s="56"/>
      <c r="C817" s="57"/>
      <c r="D817" s="57"/>
      <c r="E817" s="58" t="s">
        <v>0</v>
      </c>
      <c r="F817" s="100" t="s">
        <v>497</v>
      </c>
      <c r="G817" s="101"/>
      <c r="H817" s="101"/>
      <c r="I817" s="101"/>
      <c r="J817" s="57"/>
      <c r="K817" s="59">
        <v>687.12</v>
      </c>
      <c r="L817" s="60"/>
      <c r="N817" s="61"/>
      <c r="O817" s="57"/>
      <c r="P817" s="57"/>
      <c r="Q817" s="57"/>
      <c r="R817" s="57"/>
      <c r="S817" s="57"/>
      <c r="T817" s="57"/>
      <c r="U817" s="62"/>
      <c r="AN817" s="63" t="s">
        <v>95</v>
      </c>
      <c r="AO817" s="63" t="s">
        <v>25</v>
      </c>
      <c r="AP817" s="4" t="s">
        <v>25</v>
      </c>
      <c r="AQ817" s="4" t="s">
        <v>13</v>
      </c>
      <c r="AR817" s="4" t="s">
        <v>19</v>
      </c>
      <c r="AS817" s="63" t="s">
        <v>87</v>
      </c>
    </row>
    <row r="818" spans="2:45" s="4" customFormat="1" ht="22.5" customHeight="1" x14ac:dyDescent="0.3">
      <c r="B818" s="56"/>
      <c r="C818" s="57"/>
      <c r="D818" s="57"/>
      <c r="E818" s="58" t="s">
        <v>0</v>
      </c>
      <c r="F818" s="100" t="s">
        <v>0</v>
      </c>
      <c r="G818" s="101"/>
      <c r="H818" s="101"/>
      <c r="I818" s="101"/>
      <c r="J818" s="57"/>
      <c r="K818" s="59">
        <v>0</v>
      </c>
      <c r="L818" s="60"/>
      <c r="N818" s="61"/>
      <c r="O818" s="57"/>
      <c r="P818" s="57"/>
      <c r="Q818" s="57"/>
      <c r="R818" s="57"/>
      <c r="S818" s="57"/>
      <c r="T818" s="57"/>
      <c r="U818" s="62"/>
      <c r="AN818" s="63" t="s">
        <v>95</v>
      </c>
      <c r="AO818" s="63" t="s">
        <v>25</v>
      </c>
      <c r="AP818" s="4" t="s">
        <v>25</v>
      </c>
      <c r="AQ818" s="4" t="s">
        <v>13</v>
      </c>
      <c r="AR818" s="4" t="s">
        <v>19</v>
      </c>
      <c r="AS818" s="63" t="s">
        <v>87</v>
      </c>
    </row>
    <row r="819" spans="2:45" s="6" customFormat="1" ht="22.5" customHeight="1" x14ac:dyDescent="0.3">
      <c r="B819" s="72"/>
      <c r="C819" s="73"/>
      <c r="D819" s="73"/>
      <c r="E819" s="74" t="s">
        <v>0</v>
      </c>
      <c r="F819" s="104" t="s">
        <v>638</v>
      </c>
      <c r="G819" s="105"/>
      <c r="H819" s="105"/>
      <c r="I819" s="105"/>
      <c r="J819" s="73"/>
      <c r="K819" s="75" t="s">
        <v>0</v>
      </c>
      <c r="L819" s="76"/>
      <c r="N819" s="77"/>
      <c r="O819" s="73"/>
      <c r="P819" s="73"/>
      <c r="Q819" s="73"/>
      <c r="R819" s="73"/>
      <c r="S819" s="73"/>
      <c r="T819" s="73"/>
      <c r="U819" s="78"/>
      <c r="AN819" s="79" t="s">
        <v>95</v>
      </c>
      <c r="AO819" s="79" t="s">
        <v>25</v>
      </c>
      <c r="AP819" s="6" t="s">
        <v>5</v>
      </c>
      <c r="AQ819" s="6" t="s">
        <v>13</v>
      </c>
      <c r="AR819" s="6" t="s">
        <v>19</v>
      </c>
      <c r="AS819" s="79" t="s">
        <v>87</v>
      </c>
    </row>
    <row r="820" spans="2:45" s="4" customFormat="1" ht="22.5" customHeight="1" x14ac:dyDescent="0.3">
      <c r="B820" s="56"/>
      <c r="C820" s="57"/>
      <c r="D820" s="57"/>
      <c r="E820" s="58" t="s">
        <v>0</v>
      </c>
      <c r="F820" s="100" t="s">
        <v>639</v>
      </c>
      <c r="G820" s="101"/>
      <c r="H820" s="101"/>
      <c r="I820" s="101"/>
      <c r="J820" s="57"/>
      <c r="K820" s="59">
        <v>121.05</v>
      </c>
      <c r="L820" s="60"/>
      <c r="N820" s="61"/>
      <c r="O820" s="57"/>
      <c r="P820" s="57"/>
      <c r="Q820" s="57"/>
      <c r="R820" s="57"/>
      <c r="S820" s="57"/>
      <c r="T820" s="57"/>
      <c r="U820" s="62"/>
      <c r="AN820" s="63" t="s">
        <v>95</v>
      </c>
      <c r="AO820" s="63" t="s">
        <v>25</v>
      </c>
      <c r="AP820" s="4" t="s">
        <v>25</v>
      </c>
      <c r="AQ820" s="4" t="s">
        <v>13</v>
      </c>
      <c r="AR820" s="4" t="s">
        <v>19</v>
      </c>
      <c r="AS820" s="63" t="s">
        <v>87</v>
      </c>
    </row>
    <row r="821" spans="2:45" s="4" customFormat="1" ht="22.5" customHeight="1" x14ac:dyDescent="0.3">
      <c r="B821" s="56"/>
      <c r="C821" s="57"/>
      <c r="D821" s="57"/>
      <c r="E821" s="58" t="s">
        <v>0</v>
      </c>
      <c r="F821" s="100" t="s">
        <v>0</v>
      </c>
      <c r="G821" s="101"/>
      <c r="H821" s="101"/>
      <c r="I821" s="101"/>
      <c r="J821" s="57"/>
      <c r="K821" s="59">
        <v>0</v>
      </c>
      <c r="L821" s="60"/>
      <c r="N821" s="61"/>
      <c r="O821" s="57"/>
      <c r="P821" s="57"/>
      <c r="Q821" s="57"/>
      <c r="R821" s="57"/>
      <c r="S821" s="57"/>
      <c r="T821" s="57"/>
      <c r="U821" s="62"/>
      <c r="AN821" s="63" t="s">
        <v>95</v>
      </c>
      <c r="AO821" s="63" t="s">
        <v>25</v>
      </c>
      <c r="AP821" s="4" t="s">
        <v>25</v>
      </c>
      <c r="AQ821" s="4" t="s">
        <v>13</v>
      </c>
      <c r="AR821" s="4" t="s">
        <v>19</v>
      </c>
      <c r="AS821" s="63" t="s">
        <v>87</v>
      </c>
    </row>
    <row r="822" spans="2:45" s="6" customFormat="1" ht="22.5" customHeight="1" x14ac:dyDescent="0.3">
      <c r="B822" s="72"/>
      <c r="C822" s="73"/>
      <c r="D822" s="73"/>
      <c r="E822" s="74" t="s">
        <v>0</v>
      </c>
      <c r="F822" s="104" t="s">
        <v>659</v>
      </c>
      <c r="G822" s="105"/>
      <c r="H822" s="105"/>
      <c r="I822" s="105"/>
      <c r="J822" s="73"/>
      <c r="K822" s="75" t="s">
        <v>0</v>
      </c>
      <c r="L822" s="76"/>
      <c r="N822" s="77"/>
      <c r="O822" s="73"/>
      <c r="P822" s="73"/>
      <c r="Q822" s="73"/>
      <c r="R822" s="73"/>
      <c r="S822" s="73"/>
      <c r="T822" s="73"/>
      <c r="U822" s="78"/>
      <c r="AN822" s="79" t="s">
        <v>95</v>
      </c>
      <c r="AO822" s="79" t="s">
        <v>25</v>
      </c>
      <c r="AP822" s="6" t="s">
        <v>5</v>
      </c>
      <c r="AQ822" s="6" t="s">
        <v>13</v>
      </c>
      <c r="AR822" s="6" t="s">
        <v>19</v>
      </c>
      <c r="AS822" s="79" t="s">
        <v>87</v>
      </c>
    </row>
    <row r="823" spans="2:45" s="4" customFormat="1" ht="22.5" customHeight="1" x14ac:dyDescent="0.3">
      <c r="B823" s="56"/>
      <c r="C823" s="57"/>
      <c r="D823" s="57"/>
      <c r="E823" s="58" t="s">
        <v>0</v>
      </c>
      <c r="F823" s="100" t="s">
        <v>660</v>
      </c>
      <c r="G823" s="101"/>
      <c r="H823" s="101"/>
      <c r="I823" s="101"/>
      <c r="J823" s="57"/>
      <c r="K823" s="59">
        <v>31.94</v>
      </c>
      <c r="L823" s="60"/>
      <c r="N823" s="61"/>
      <c r="O823" s="57"/>
      <c r="P823" s="57"/>
      <c r="Q823" s="57"/>
      <c r="R823" s="57"/>
      <c r="S823" s="57"/>
      <c r="T823" s="57"/>
      <c r="U823" s="62"/>
      <c r="AN823" s="63" t="s">
        <v>95</v>
      </c>
      <c r="AO823" s="63" t="s">
        <v>25</v>
      </c>
      <c r="AP823" s="4" t="s">
        <v>25</v>
      </c>
      <c r="AQ823" s="4" t="s">
        <v>13</v>
      </c>
      <c r="AR823" s="4" t="s">
        <v>19</v>
      </c>
      <c r="AS823" s="63" t="s">
        <v>87</v>
      </c>
    </row>
    <row r="824" spans="2:45" s="4" customFormat="1" ht="22.5" customHeight="1" x14ac:dyDescent="0.3">
      <c r="B824" s="56"/>
      <c r="C824" s="57"/>
      <c r="D824" s="57"/>
      <c r="E824" s="58" t="s">
        <v>0</v>
      </c>
      <c r="F824" s="100" t="s">
        <v>661</v>
      </c>
      <c r="G824" s="101"/>
      <c r="H824" s="101"/>
      <c r="I824" s="101"/>
      <c r="J824" s="57"/>
      <c r="K824" s="59">
        <v>76.656000000000006</v>
      </c>
      <c r="L824" s="60"/>
      <c r="N824" s="61"/>
      <c r="O824" s="57"/>
      <c r="P824" s="57"/>
      <c r="Q824" s="57"/>
      <c r="R824" s="57"/>
      <c r="S824" s="57"/>
      <c r="T824" s="57"/>
      <c r="U824" s="62"/>
      <c r="AN824" s="63" t="s">
        <v>95</v>
      </c>
      <c r="AO824" s="63" t="s">
        <v>25</v>
      </c>
      <c r="AP824" s="4" t="s">
        <v>25</v>
      </c>
      <c r="AQ824" s="4" t="s">
        <v>13</v>
      </c>
      <c r="AR824" s="4" t="s">
        <v>19</v>
      </c>
      <c r="AS824" s="63" t="s">
        <v>87</v>
      </c>
    </row>
    <row r="825" spans="2:45" s="4" customFormat="1" ht="22.5" customHeight="1" x14ac:dyDescent="0.3">
      <c r="B825" s="56"/>
      <c r="C825" s="57"/>
      <c r="D825" s="57"/>
      <c r="E825" s="58" t="s">
        <v>0</v>
      </c>
      <c r="F825" s="100" t="s">
        <v>0</v>
      </c>
      <c r="G825" s="101"/>
      <c r="H825" s="101"/>
      <c r="I825" s="101"/>
      <c r="J825" s="57"/>
      <c r="K825" s="59">
        <v>0</v>
      </c>
      <c r="L825" s="60"/>
      <c r="N825" s="61"/>
      <c r="O825" s="57"/>
      <c r="P825" s="57"/>
      <c r="Q825" s="57"/>
      <c r="R825" s="57"/>
      <c r="S825" s="57"/>
      <c r="T825" s="57"/>
      <c r="U825" s="62"/>
      <c r="AN825" s="63" t="s">
        <v>95</v>
      </c>
      <c r="AO825" s="63" t="s">
        <v>25</v>
      </c>
      <c r="AP825" s="4" t="s">
        <v>25</v>
      </c>
      <c r="AQ825" s="4" t="s">
        <v>13</v>
      </c>
      <c r="AR825" s="4" t="s">
        <v>19</v>
      </c>
      <c r="AS825" s="63" t="s">
        <v>87</v>
      </c>
    </row>
    <row r="826" spans="2:45" s="6" customFormat="1" ht="22.5" customHeight="1" x14ac:dyDescent="0.3">
      <c r="B826" s="72"/>
      <c r="C826" s="73"/>
      <c r="D826" s="73"/>
      <c r="E826" s="74" t="s">
        <v>0</v>
      </c>
      <c r="F826" s="104" t="s">
        <v>642</v>
      </c>
      <c r="G826" s="105"/>
      <c r="H826" s="105"/>
      <c r="I826" s="105"/>
      <c r="J826" s="73"/>
      <c r="K826" s="75" t="s">
        <v>0</v>
      </c>
      <c r="L826" s="76"/>
      <c r="N826" s="77"/>
      <c r="O826" s="73"/>
      <c r="P826" s="73"/>
      <c r="Q826" s="73"/>
      <c r="R826" s="73"/>
      <c r="S826" s="73"/>
      <c r="T826" s="73"/>
      <c r="U826" s="78"/>
      <c r="AN826" s="79" t="s">
        <v>95</v>
      </c>
      <c r="AO826" s="79" t="s">
        <v>25</v>
      </c>
      <c r="AP826" s="6" t="s">
        <v>5</v>
      </c>
      <c r="AQ826" s="6" t="s">
        <v>13</v>
      </c>
      <c r="AR826" s="6" t="s">
        <v>19</v>
      </c>
      <c r="AS826" s="79" t="s">
        <v>87</v>
      </c>
    </row>
    <row r="827" spans="2:45" s="4" customFormat="1" ht="22.5" customHeight="1" x14ac:dyDescent="0.3">
      <c r="B827" s="56"/>
      <c r="C827" s="57"/>
      <c r="D827" s="57"/>
      <c r="E827" s="58" t="s">
        <v>0</v>
      </c>
      <c r="F827" s="100" t="s">
        <v>662</v>
      </c>
      <c r="G827" s="101"/>
      <c r="H827" s="101"/>
      <c r="I827" s="101"/>
      <c r="J827" s="57"/>
      <c r="K827" s="59">
        <v>13.615</v>
      </c>
      <c r="L827" s="60"/>
      <c r="N827" s="61"/>
      <c r="O827" s="57"/>
      <c r="P827" s="57"/>
      <c r="Q827" s="57"/>
      <c r="R827" s="57"/>
      <c r="S827" s="57"/>
      <c r="T827" s="57"/>
      <c r="U827" s="62"/>
      <c r="AN827" s="63" t="s">
        <v>95</v>
      </c>
      <c r="AO827" s="63" t="s">
        <v>25</v>
      </c>
      <c r="AP827" s="4" t="s">
        <v>25</v>
      </c>
      <c r="AQ827" s="4" t="s">
        <v>13</v>
      </c>
      <c r="AR827" s="4" t="s">
        <v>19</v>
      </c>
      <c r="AS827" s="63" t="s">
        <v>87</v>
      </c>
    </row>
    <row r="828" spans="2:45" s="4" customFormat="1" ht="22.5" customHeight="1" x14ac:dyDescent="0.3">
      <c r="B828" s="56"/>
      <c r="C828" s="57"/>
      <c r="D828" s="57"/>
      <c r="E828" s="58" t="s">
        <v>0</v>
      </c>
      <c r="F828" s="100" t="s">
        <v>0</v>
      </c>
      <c r="G828" s="101"/>
      <c r="H828" s="101"/>
      <c r="I828" s="101"/>
      <c r="J828" s="57"/>
      <c r="K828" s="59">
        <v>0</v>
      </c>
      <c r="L828" s="60"/>
      <c r="N828" s="61"/>
      <c r="O828" s="57"/>
      <c r="P828" s="57"/>
      <c r="Q828" s="57"/>
      <c r="R828" s="57"/>
      <c r="S828" s="57"/>
      <c r="T828" s="57"/>
      <c r="U828" s="62"/>
      <c r="AN828" s="63" t="s">
        <v>95</v>
      </c>
      <c r="AO828" s="63" t="s">
        <v>25</v>
      </c>
      <c r="AP828" s="4" t="s">
        <v>25</v>
      </c>
      <c r="AQ828" s="4" t="s">
        <v>13</v>
      </c>
      <c r="AR828" s="4" t="s">
        <v>19</v>
      </c>
      <c r="AS828" s="63" t="s">
        <v>87</v>
      </c>
    </row>
    <row r="829" spans="2:45" s="6" customFormat="1" ht="22.5" customHeight="1" x14ac:dyDescent="0.3">
      <c r="B829" s="72"/>
      <c r="C829" s="73"/>
      <c r="D829" s="73"/>
      <c r="E829" s="74" t="s">
        <v>0</v>
      </c>
      <c r="F829" s="104" t="s">
        <v>645</v>
      </c>
      <c r="G829" s="105"/>
      <c r="H829" s="105"/>
      <c r="I829" s="105"/>
      <c r="J829" s="73"/>
      <c r="K829" s="75" t="s">
        <v>0</v>
      </c>
      <c r="L829" s="76"/>
      <c r="N829" s="77"/>
      <c r="O829" s="73"/>
      <c r="P829" s="73"/>
      <c r="Q829" s="73"/>
      <c r="R829" s="73"/>
      <c r="S829" s="73"/>
      <c r="T829" s="73"/>
      <c r="U829" s="78"/>
      <c r="AN829" s="79" t="s">
        <v>95</v>
      </c>
      <c r="AO829" s="79" t="s">
        <v>25</v>
      </c>
      <c r="AP829" s="6" t="s">
        <v>5</v>
      </c>
      <c r="AQ829" s="6" t="s">
        <v>13</v>
      </c>
      <c r="AR829" s="6" t="s">
        <v>19</v>
      </c>
      <c r="AS829" s="79" t="s">
        <v>87</v>
      </c>
    </row>
    <row r="830" spans="2:45" s="4" customFormat="1" ht="22.5" customHeight="1" x14ac:dyDescent="0.3">
      <c r="B830" s="56"/>
      <c r="C830" s="57"/>
      <c r="D830" s="57"/>
      <c r="E830" s="58" t="s">
        <v>0</v>
      </c>
      <c r="F830" s="100" t="s">
        <v>663</v>
      </c>
      <c r="G830" s="101"/>
      <c r="H830" s="101"/>
      <c r="I830" s="101"/>
      <c r="J830" s="57"/>
      <c r="K830" s="59">
        <v>25.641999999999999</v>
      </c>
      <c r="L830" s="60"/>
      <c r="N830" s="61"/>
      <c r="O830" s="57"/>
      <c r="P830" s="57"/>
      <c r="Q830" s="57"/>
      <c r="R830" s="57"/>
      <c r="S830" s="57"/>
      <c r="T830" s="57"/>
      <c r="U830" s="62"/>
      <c r="AN830" s="63" t="s">
        <v>95</v>
      </c>
      <c r="AO830" s="63" t="s">
        <v>25</v>
      </c>
      <c r="AP830" s="4" t="s">
        <v>25</v>
      </c>
      <c r="AQ830" s="4" t="s">
        <v>13</v>
      </c>
      <c r="AR830" s="4" t="s">
        <v>19</v>
      </c>
      <c r="AS830" s="63" t="s">
        <v>87</v>
      </c>
    </row>
    <row r="831" spans="2:45" s="4" customFormat="1" ht="22.5" customHeight="1" x14ac:dyDescent="0.3">
      <c r="B831" s="56"/>
      <c r="C831" s="57"/>
      <c r="D831" s="57"/>
      <c r="E831" s="58" t="s">
        <v>0</v>
      </c>
      <c r="F831" s="100" t="s">
        <v>0</v>
      </c>
      <c r="G831" s="101"/>
      <c r="H831" s="101"/>
      <c r="I831" s="101"/>
      <c r="J831" s="57"/>
      <c r="K831" s="59">
        <v>0</v>
      </c>
      <c r="L831" s="60"/>
      <c r="N831" s="61"/>
      <c r="O831" s="57"/>
      <c r="P831" s="57"/>
      <c r="Q831" s="57"/>
      <c r="R831" s="57"/>
      <c r="S831" s="57"/>
      <c r="T831" s="57"/>
      <c r="U831" s="62"/>
      <c r="AN831" s="63" t="s">
        <v>95</v>
      </c>
      <c r="AO831" s="63" t="s">
        <v>25</v>
      </c>
      <c r="AP831" s="4" t="s">
        <v>25</v>
      </c>
      <c r="AQ831" s="4" t="s">
        <v>13</v>
      </c>
      <c r="AR831" s="4" t="s">
        <v>19</v>
      </c>
      <c r="AS831" s="63" t="s">
        <v>87</v>
      </c>
    </row>
    <row r="832" spans="2:45" s="6" customFormat="1" ht="22.5" customHeight="1" x14ac:dyDescent="0.3">
      <c r="B832" s="72"/>
      <c r="C832" s="73"/>
      <c r="D832" s="73"/>
      <c r="E832" s="74" t="s">
        <v>0</v>
      </c>
      <c r="F832" s="104" t="s">
        <v>647</v>
      </c>
      <c r="G832" s="105"/>
      <c r="H832" s="105"/>
      <c r="I832" s="105"/>
      <c r="J832" s="73"/>
      <c r="K832" s="75" t="s">
        <v>0</v>
      </c>
      <c r="L832" s="76"/>
      <c r="N832" s="77"/>
      <c r="O832" s="73"/>
      <c r="P832" s="73"/>
      <c r="Q832" s="73"/>
      <c r="R832" s="73"/>
      <c r="S832" s="73"/>
      <c r="T832" s="73"/>
      <c r="U832" s="78"/>
      <c r="AN832" s="79" t="s">
        <v>95</v>
      </c>
      <c r="AO832" s="79" t="s">
        <v>25</v>
      </c>
      <c r="AP832" s="6" t="s">
        <v>5</v>
      </c>
      <c r="AQ832" s="6" t="s">
        <v>13</v>
      </c>
      <c r="AR832" s="6" t="s">
        <v>19</v>
      </c>
      <c r="AS832" s="79" t="s">
        <v>87</v>
      </c>
    </row>
    <row r="833" spans="2:59" s="4" customFormat="1" ht="22.5" customHeight="1" x14ac:dyDescent="0.3">
      <c r="B833" s="56"/>
      <c r="C833" s="57"/>
      <c r="D833" s="57"/>
      <c r="E833" s="58" t="s">
        <v>0</v>
      </c>
      <c r="F833" s="100" t="s">
        <v>664</v>
      </c>
      <c r="G833" s="101"/>
      <c r="H833" s="101"/>
      <c r="I833" s="101"/>
      <c r="J833" s="57"/>
      <c r="K833" s="59">
        <v>56.661000000000001</v>
      </c>
      <c r="L833" s="60"/>
      <c r="N833" s="61"/>
      <c r="O833" s="57"/>
      <c r="P833" s="57"/>
      <c r="Q833" s="57"/>
      <c r="R833" s="57"/>
      <c r="S833" s="57"/>
      <c r="T833" s="57"/>
      <c r="U833" s="62"/>
      <c r="AN833" s="63" t="s">
        <v>95</v>
      </c>
      <c r="AO833" s="63" t="s">
        <v>25</v>
      </c>
      <c r="AP833" s="4" t="s">
        <v>25</v>
      </c>
      <c r="AQ833" s="4" t="s">
        <v>13</v>
      </c>
      <c r="AR833" s="4" t="s">
        <v>19</v>
      </c>
      <c r="AS833" s="63" t="s">
        <v>87</v>
      </c>
    </row>
    <row r="834" spans="2:59" s="4" customFormat="1" ht="22.5" customHeight="1" x14ac:dyDescent="0.3">
      <c r="B834" s="56"/>
      <c r="C834" s="57"/>
      <c r="D834" s="57"/>
      <c r="E834" s="58" t="s">
        <v>0</v>
      </c>
      <c r="F834" s="100" t="s">
        <v>665</v>
      </c>
      <c r="G834" s="101"/>
      <c r="H834" s="101"/>
      <c r="I834" s="101"/>
      <c r="J834" s="57"/>
      <c r="K834" s="59">
        <v>30.312000000000001</v>
      </c>
      <c r="L834" s="60"/>
      <c r="N834" s="61"/>
      <c r="O834" s="57"/>
      <c r="P834" s="57"/>
      <c r="Q834" s="57"/>
      <c r="R834" s="57"/>
      <c r="S834" s="57"/>
      <c r="T834" s="57"/>
      <c r="U834" s="62"/>
      <c r="AN834" s="63" t="s">
        <v>95</v>
      </c>
      <c r="AO834" s="63" t="s">
        <v>25</v>
      </c>
      <c r="AP834" s="4" t="s">
        <v>25</v>
      </c>
      <c r="AQ834" s="4" t="s">
        <v>13</v>
      </c>
      <c r="AR834" s="4" t="s">
        <v>19</v>
      </c>
      <c r="AS834" s="63" t="s">
        <v>87</v>
      </c>
    </row>
    <row r="835" spans="2:59" s="4" customFormat="1" ht="22.5" customHeight="1" x14ac:dyDescent="0.3">
      <c r="B835" s="56"/>
      <c r="C835" s="57"/>
      <c r="D835" s="57"/>
      <c r="E835" s="58" t="s">
        <v>0</v>
      </c>
      <c r="F835" s="100" t="s">
        <v>666</v>
      </c>
      <c r="G835" s="101"/>
      <c r="H835" s="101"/>
      <c r="I835" s="101"/>
      <c r="J835" s="57"/>
      <c r="K835" s="59">
        <v>122.89100000000001</v>
      </c>
      <c r="L835" s="60"/>
      <c r="N835" s="61"/>
      <c r="O835" s="57"/>
      <c r="P835" s="57"/>
      <c r="Q835" s="57"/>
      <c r="R835" s="57"/>
      <c r="S835" s="57"/>
      <c r="T835" s="57"/>
      <c r="U835" s="62"/>
      <c r="AN835" s="63" t="s">
        <v>95</v>
      </c>
      <c r="AO835" s="63" t="s">
        <v>25</v>
      </c>
      <c r="AP835" s="4" t="s">
        <v>25</v>
      </c>
      <c r="AQ835" s="4" t="s">
        <v>13</v>
      </c>
      <c r="AR835" s="4" t="s">
        <v>19</v>
      </c>
      <c r="AS835" s="63" t="s">
        <v>87</v>
      </c>
    </row>
    <row r="836" spans="2:59" s="4" customFormat="1" ht="22.5" customHeight="1" x14ac:dyDescent="0.3">
      <c r="B836" s="56"/>
      <c r="C836" s="57"/>
      <c r="D836" s="57"/>
      <c r="E836" s="58" t="s">
        <v>0</v>
      </c>
      <c r="F836" s="100" t="s">
        <v>0</v>
      </c>
      <c r="G836" s="101"/>
      <c r="H836" s="101"/>
      <c r="I836" s="101"/>
      <c r="J836" s="57"/>
      <c r="K836" s="59">
        <v>0</v>
      </c>
      <c r="L836" s="60"/>
      <c r="N836" s="61"/>
      <c r="O836" s="57"/>
      <c r="P836" s="57"/>
      <c r="Q836" s="57"/>
      <c r="R836" s="57"/>
      <c r="S836" s="57"/>
      <c r="T836" s="57"/>
      <c r="U836" s="62"/>
      <c r="AN836" s="63" t="s">
        <v>95</v>
      </c>
      <c r="AO836" s="63" t="s">
        <v>25</v>
      </c>
      <c r="AP836" s="4" t="s">
        <v>25</v>
      </c>
      <c r="AQ836" s="4" t="s">
        <v>13</v>
      </c>
      <c r="AR836" s="4" t="s">
        <v>19</v>
      </c>
      <c r="AS836" s="63" t="s">
        <v>87</v>
      </c>
    </row>
    <row r="837" spans="2:59" s="7" customFormat="1" ht="22.5" customHeight="1" x14ac:dyDescent="0.3">
      <c r="B837" s="80"/>
      <c r="C837" s="81"/>
      <c r="D837" s="81"/>
      <c r="E837" s="82" t="s">
        <v>48</v>
      </c>
      <c r="F837" s="109" t="s">
        <v>136</v>
      </c>
      <c r="G837" s="110"/>
      <c r="H837" s="110"/>
      <c r="I837" s="110"/>
      <c r="J837" s="81"/>
      <c r="K837" s="83">
        <v>1823.6869999999999</v>
      </c>
      <c r="L837" s="84"/>
      <c r="N837" s="85"/>
      <c r="O837" s="81"/>
      <c r="P837" s="81"/>
      <c r="Q837" s="81"/>
      <c r="R837" s="81"/>
      <c r="S837" s="81"/>
      <c r="T837" s="81"/>
      <c r="U837" s="86"/>
      <c r="AN837" s="87" t="s">
        <v>95</v>
      </c>
      <c r="AO837" s="87" t="s">
        <v>25</v>
      </c>
      <c r="AP837" s="7" t="s">
        <v>103</v>
      </c>
      <c r="AQ837" s="7" t="s">
        <v>13</v>
      </c>
      <c r="AR837" s="7" t="s">
        <v>19</v>
      </c>
      <c r="AS837" s="87" t="s">
        <v>87</v>
      </c>
    </row>
    <row r="838" spans="2:59" s="5" customFormat="1" ht="22.5" customHeight="1" x14ac:dyDescent="0.3">
      <c r="B838" s="64"/>
      <c r="C838" s="65"/>
      <c r="D838" s="65"/>
      <c r="E838" s="66" t="s">
        <v>0</v>
      </c>
      <c r="F838" s="102" t="s">
        <v>96</v>
      </c>
      <c r="G838" s="103"/>
      <c r="H838" s="103"/>
      <c r="I838" s="103"/>
      <c r="J838" s="65"/>
      <c r="K838" s="67">
        <v>1823.6869999999999</v>
      </c>
      <c r="L838" s="68"/>
      <c r="N838" s="69"/>
      <c r="O838" s="65"/>
      <c r="P838" s="65"/>
      <c r="Q838" s="65"/>
      <c r="R838" s="65"/>
      <c r="S838" s="65"/>
      <c r="T838" s="65"/>
      <c r="U838" s="70"/>
      <c r="AN838" s="71" t="s">
        <v>95</v>
      </c>
      <c r="AO838" s="71" t="s">
        <v>25</v>
      </c>
      <c r="AP838" s="5" t="s">
        <v>92</v>
      </c>
      <c r="AQ838" s="5" t="s">
        <v>13</v>
      </c>
      <c r="AR838" s="5" t="s">
        <v>5</v>
      </c>
      <c r="AS838" s="71" t="s">
        <v>87</v>
      </c>
    </row>
    <row r="839" spans="2:59" s="1" customFormat="1" ht="44.25" customHeight="1" x14ac:dyDescent="0.3">
      <c r="B839" s="46"/>
      <c r="C839" s="88" t="s">
        <v>519</v>
      </c>
      <c r="D839" s="88" t="s">
        <v>145</v>
      </c>
      <c r="E839" s="89" t="s">
        <v>667</v>
      </c>
      <c r="F839" s="108" t="s">
        <v>668</v>
      </c>
      <c r="G839" s="108"/>
      <c r="H839" s="108"/>
      <c r="I839" s="108"/>
      <c r="J839" s="90" t="s">
        <v>91</v>
      </c>
      <c r="K839" s="91">
        <v>2097.2399999999998</v>
      </c>
      <c r="L839" s="51"/>
      <c r="N839" s="52" t="s">
        <v>0</v>
      </c>
      <c r="O839" s="14" t="s">
        <v>16</v>
      </c>
      <c r="P839" s="53">
        <v>0</v>
      </c>
      <c r="Q839" s="53">
        <f>P839*K839</f>
        <v>0</v>
      </c>
      <c r="R839" s="53">
        <v>6.8999999999999999E-3</v>
      </c>
      <c r="S839" s="53">
        <f>R839*K839</f>
        <v>14.470955999999997</v>
      </c>
      <c r="T839" s="53">
        <v>0</v>
      </c>
      <c r="U839" s="54">
        <f>T839*K839</f>
        <v>0</v>
      </c>
      <c r="AL839" s="8" t="s">
        <v>370</v>
      </c>
      <c r="AN839" s="8" t="s">
        <v>145</v>
      </c>
      <c r="AO839" s="8" t="s">
        <v>25</v>
      </c>
      <c r="AS839" s="8" t="s">
        <v>87</v>
      </c>
      <c r="AY839" s="55" t="e">
        <f>IF(O839="základní",#REF!,0)</f>
        <v>#REF!</v>
      </c>
      <c r="AZ839" s="55">
        <f>IF(O839="snížená",#REF!,0)</f>
        <v>0</v>
      </c>
      <c r="BA839" s="55">
        <f>IF(O839="zákl. přenesená",#REF!,0)</f>
        <v>0</v>
      </c>
      <c r="BB839" s="55">
        <f>IF(O839="sníž. přenesená",#REF!,0)</f>
        <v>0</v>
      </c>
      <c r="BC839" s="55">
        <f>IF(O839="nulová",#REF!,0)</f>
        <v>0</v>
      </c>
      <c r="BD839" s="8" t="s">
        <v>5</v>
      </c>
      <c r="BE839" s="55" t="e">
        <f>ROUND(#REF!*K839,2)</f>
        <v>#REF!</v>
      </c>
      <c r="BF839" s="8" t="s">
        <v>183</v>
      </c>
      <c r="BG839" s="8" t="s">
        <v>669</v>
      </c>
    </row>
    <row r="840" spans="2:59" s="4" customFormat="1" ht="22.5" customHeight="1" x14ac:dyDescent="0.3">
      <c r="B840" s="56"/>
      <c r="C840" s="57"/>
      <c r="D840" s="57"/>
      <c r="E840" s="58" t="s">
        <v>0</v>
      </c>
      <c r="F840" s="98" t="s">
        <v>48</v>
      </c>
      <c r="G840" s="99"/>
      <c r="H840" s="99"/>
      <c r="I840" s="99"/>
      <c r="J840" s="57"/>
      <c r="K840" s="59">
        <v>1823.6869999999999</v>
      </c>
      <c r="L840" s="60"/>
      <c r="N840" s="61"/>
      <c r="O840" s="57"/>
      <c r="P840" s="57"/>
      <c r="Q840" s="57"/>
      <c r="R840" s="57"/>
      <c r="S840" s="57"/>
      <c r="T840" s="57"/>
      <c r="U840" s="62"/>
      <c r="AN840" s="63" t="s">
        <v>95</v>
      </c>
      <c r="AO840" s="63" t="s">
        <v>25</v>
      </c>
      <c r="AP840" s="4" t="s">
        <v>25</v>
      </c>
      <c r="AQ840" s="4" t="s">
        <v>13</v>
      </c>
      <c r="AR840" s="4" t="s">
        <v>19</v>
      </c>
      <c r="AS840" s="63" t="s">
        <v>87</v>
      </c>
    </row>
    <row r="841" spans="2:59" s="4" customFormat="1" ht="22.5" customHeight="1" x14ac:dyDescent="0.3">
      <c r="B841" s="56"/>
      <c r="C841" s="57"/>
      <c r="D841" s="57"/>
      <c r="E841" s="58" t="s">
        <v>0</v>
      </c>
      <c r="F841" s="100" t="s">
        <v>0</v>
      </c>
      <c r="G841" s="101"/>
      <c r="H841" s="101"/>
      <c r="I841" s="101"/>
      <c r="J841" s="57"/>
      <c r="K841" s="59">
        <v>0</v>
      </c>
      <c r="L841" s="60"/>
      <c r="N841" s="61"/>
      <c r="O841" s="57"/>
      <c r="P841" s="57"/>
      <c r="Q841" s="57"/>
      <c r="R841" s="57"/>
      <c r="S841" s="57"/>
      <c r="T841" s="57"/>
      <c r="U841" s="62"/>
      <c r="AN841" s="63" t="s">
        <v>95</v>
      </c>
      <c r="AO841" s="63" t="s">
        <v>25</v>
      </c>
      <c r="AP841" s="4" t="s">
        <v>25</v>
      </c>
      <c r="AQ841" s="4" t="s">
        <v>13</v>
      </c>
      <c r="AR841" s="4" t="s">
        <v>19</v>
      </c>
      <c r="AS841" s="63" t="s">
        <v>87</v>
      </c>
    </row>
    <row r="842" spans="2:59" s="6" customFormat="1" ht="22.5" customHeight="1" x14ac:dyDescent="0.3">
      <c r="B842" s="72"/>
      <c r="C842" s="73"/>
      <c r="D842" s="73"/>
      <c r="E842" s="74" t="s">
        <v>0</v>
      </c>
      <c r="F842" s="104" t="s">
        <v>654</v>
      </c>
      <c r="G842" s="105"/>
      <c r="H842" s="105"/>
      <c r="I842" s="105"/>
      <c r="J842" s="73"/>
      <c r="K842" s="75" t="s">
        <v>0</v>
      </c>
      <c r="L842" s="76"/>
      <c r="N842" s="77"/>
      <c r="O842" s="73"/>
      <c r="P842" s="73"/>
      <c r="Q842" s="73"/>
      <c r="R842" s="73"/>
      <c r="S842" s="73"/>
      <c r="T842" s="73"/>
      <c r="U842" s="78"/>
      <c r="AN842" s="79" t="s">
        <v>95</v>
      </c>
      <c r="AO842" s="79" t="s">
        <v>25</v>
      </c>
      <c r="AP842" s="6" t="s">
        <v>5</v>
      </c>
      <c r="AQ842" s="6" t="s">
        <v>13</v>
      </c>
      <c r="AR842" s="6" t="s">
        <v>19</v>
      </c>
      <c r="AS842" s="79" t="s">
        <v>87</v>
      </c>
    </row>
    <row r="843" spans="2:59" s="4" customFormat="1" ht="22.5" customHeight="1" x14ac:dyDescent="0.3">
      <c r="B843" s="56"/>
      <c r="C843" s="57"/>
      <c r="D843" s="57"/>
      <c r="E843" s="58" t="s">
        <v>0</v>
      </c>
      <c r="F843" s="100" t="s">
        <v>670</v>
      </c>
      <c r="G843" s="101"/>
      <c r="H843" s="101"/>
      <c r="I843" s="101"/>
      <c r="J843" s="57"/>
      <c r="K843" s="59">
        <v>273.553</v>
      </c>
      <c r="L843" s="60"/>
      <c r="N843" s="61"/>
      <c r="O843" s="57"/>
      <c r="P843" s="57"/>
      <c r="Q843" s="57"/>
      <c r="R843" s="57"/>
      <c r="S843" s="57"/>
      <c r="T843" s="57"/>
      <c r="U843" s="62"/>
      <c r="AN843" s="63" t="s">
        <v>95</v>
      </c>
      <c r="AO843" s="63" t="s">
        <v>25</v>
      </c>
      <c r="AP843" s="4" t="s">
        <v>25</v>
      </c>
      <c r="AQ843" s="4" t="s">
        <v>13</v>
      </c>
      <c r="AR843" s="4" t="s">
        <v>19</v>
      </c>
      <c r="AS843" s="63" t="s">
        <v>87</v>
      </c>
    </row>
    <row r="844" spans="2:59" s="4" customFormat="1" ht="22.5" customHeight="1" x14ac:dyDescent="0.3">
      <c r="B844" s="56"/>
      <c r="C844" s="57"/>
      <c r="D844" s="57"/>
      <c r="E844" s="58" t="s">
        <v>0</v>
      </c>
      <c r="F844" s="100" t="s">
        <v>0</v>
      </c>
      <c r="G844" s="101"/>
      <c r="H844" s="101"/>
      <c r="I844" s="101"/>
      <c r="J844" s="57"/>
      <c r="K844" s="59">
        <v>0</v>
      </c>
      <c r="L844" s="60"/>
      <c r="N844" s="61"/>
      <c r="O844" s="57"/>
      <c r="P844" s="57"/>
      <c r="Q844" s="57"/>
      <c r="R844" s="57"/>
      <c r="S844" s="57"/>
      <c r="T844" s="57"/>
      <c r="U844" s="62"/>
      <c r="AN844" s="63" t="s">
        <v>95</v>
      </c>
      <c r="AO844" s="63" t="s">
        <v>25</v>
      </c>
      <c r="AP844" s="4" t="s">
        <v>25</v>
      </c>
      <c r="AQ844" s="4" t="s">
        <v>13</v>
      </c>
      <c r="AR844" s="4" t="s">
        <v>19</v>
      </c>
      <c r="AS844" s="63" t="s">
        <v>87</v>
      </c>
    </row>
    <row r="845" spans="2:59" s="5" customFormat="1" ht="22.5" customHeight="1" x14ac:dyDescent="0.3">
      <c r="B845" s="64"/>
      <c r="C845" s="65"/>
      <c r="D845" s="65"/>
      <c r="E845" s="66" t="s">
        <v>0</v>
      </c>
      <c r="F845" s="102" t="s">
        <v>96</v>
      </c>
      <c r="G845" s="103"/>
      <c r="H845" s="103"/>
      <c r="I845" s="103"/>
      <c r="J845" s="65"/>
      <c r="K845" s="67">
        <v>2097.2399999999998</v>
      </c>
      <c r="L845" s="68"/>
      <c r="N845" s="69"/>
      <c r="O845" s="65"/>
      <c r="P845" s="65"/>
      <c r="Q845" s="65"/>
      <c r="R845" s="65"/>
      <c r="S845" s="65"/>
      <c r="T845" s="65"/>
      <c r="U845" s="70"/>
      <c r="AN845" s="71" t="s">
        <v>95</v>
      </c>
      <c r="AO845" s="71" t="s">
        <v>25</v>
      </c>
      <c r="AP845" s="5" t="s">
        <v>92</v>
      </c>
      <c r="AQ845" s="5" t="s">
        <v>13</v>
      </c>
      <c r="AR845" s="5" t="s">
        <v>5</v>
      </c>
      <c r="AS845" s="71" t="s">
        <v>87</v>
      </c>
    </row>
    <row r="846" spans="2:59" s="1" customFormat="1" ht="31.5" customHeight="1" x14ac:dyDescent="0.3">
      <c r="B846" s="46"/>
      <c r="C846" s="47" t="s">
        <v>524</v>
      </c>
      <c r="D846" s="47" t="s">
        <v>88</v>
      </c>
      <c r="E846" s="48" t="s">
        <v>671</v>
      </c>
      <c r="F846" s="97" t="s">
        <v>672</v>
      </c>
      <c r="G846" s="97"/>
      <c r="H846" s="97"/>
      <c r="I846" s="97"/>
      <c r="J846" s="49" t="s">
        <v>114</v>
      </c>
      <c r="K846" s="50">
        <v>24.643999999999998</v>
      </c>
      <c r="L846" s="51"/>
      <c r="N846" s="52" t="s">
        <v>0</v>
      </c>
      <c r="O846" s="14" t="s">
        <v>16</v>
      </c>
      <c r="P846" s="53">
        <v>1.6850000000000001</v>
      </c>
      <c r="Q846" s="53">
        <f>P846*K846</f>
        <v>41.52514</v>
      </c>
      <c r="R846" s="53">
        <v>0</v>
      </c>
      <c r="S846" s="53">
        <f>R846*K846</f>
        <v>0</v>
      </c>
      <c r="T846" s="53">
        <v>0</v>
      </c>
      <c r="U846" s="54">
        <f>T846*K846</f>
        <v>0</v>
      </c>
      <c r="AL846" s="8" t="s">
        <v>183</v>
      </c>
      <c r="AN846" s="8" t="s">
        <v>88</v>
      </c>
      <c r="AO846" s="8" t="s">
        <v>25</v>
      </c>
      <c r="AS846" s="8" t="s">
        <v>87</v>
      </c>
      <c r="AY846" s="55" t="e">
        <f>IF(O846="základní",#REF!,0)</f>
        <v>#REF!</v>
      </c>
      <c r="AZ846" s="55">
        <f>IF(O846="snížená",#REF!,0)</f>
        <v>0</v>
      </c>
      <c r="BA846" s="55">
        <f>IF(O846="zákl. přenesená",#REF!,0)</f>
        <v>0</v>
      </c>
      <c r="BB846" s="55">
        <f>IF(O846="sníž. přenesená",#REF!,0)</f>
        <v>0</v>
      </c>
      <c r="BC846" s="55">
        <f>IF(O846="nulová",#REF!,0)</f>
        <v>0</v>
      </c>
      <c r="BD846" s="8" t="s">
        <v>5</v>
      </c>
      <c r="BE846" s="55" t="e">
        <f>ROUND(#REF!*K846,2)</f>
        <v>#REF!</v>
      </c>
      <c r="BF846" s="8" t="s">
        <v>183</v>
      </c>
      <c r="BG846" s="8" t="s">
        <v>673</v>
      </c>
    </row>
    <row r="847" spans="2:59" s="3" customFormat="1" ht="29.85" customHeight="1" x14ac:dyDescent="0.3">
      <c r="B847" s="35"/>
      <c r="C847" s="36"/>
      <c r="D847" s="45" t="s">
        <v>67</v>
      </c>
      <c r="E847" s="45"/>
      <c r="F847" s="45"/>
      <c r="G847" s="45"/>
      <c r="H847" s="45"/>
      <c r="I847" s="45"/>
      <c r="J847" s="45"/>
      <c r="K847" s="45"/>
      <c r="L847" s="38"/>
      <c r="N847" s="39"/>
      <c r="O847" s="36"/>
      <c r="P847" s="36"/>
      <c r="Q847" s="40">
        <f>SUM(Q848:Q993)</f>
        <v>718.24661500000013</v>
      </c>
      <c r="R847" s="36"/>
      <c r="S847" s="40">
        <f>SUM(S848:S993)</f>
        <v>15.163024950000001</v>
      </c>
      <c r="T847" s="36"/>
      <c r="U847" s="41">
        <f>SUM(U848:U993)</f>
        <v>0</v>
      </c>
      <c r="AL847" s="42" t="s">
        <v>25</v>
      </c>
      <c r="AN847" s="43" t="s">
        <v>18</v>
      </c>
      <c r="AO847" s="43" t="s">
        <v>5</v>
      </c>
      <c r="AS847" s="42" t="s">
        <v>87</v>
      </c>
      <c r="BE847" s="44" t="e">
        <f>SUM(BE848:BE993)</f>
        <v>#REF!</v>
      </c>
    </row>
    <row r="848" spans="2:59" s="1" customFormat="1" ht="31.5" customHeight="1" x14ac:dyDescent="0.3">
      <c r="B848" s="46"/>
      <c r="C848" s="47" t="s">
        <v>528</v>
      </c>
      <c r="D848" s="47" t="s">
        <v>88</v>
      </c>
      <c r="E848" s="48" t="s">
        <v>674</v>
      </c>
      <c r="F848" s="97" t="s">
        <v>675</v>
      </c>
      <c r="G848" s="97"/>
      <c r="H848" s="97"/>
      <c r="I848" s="97"/>
      <c r="J848" s="49" t="s">
        <v>91</v>
      </c>
      <c r="K848" s="50">
        <v>571.65300000000002</v>
      </c>
      <c r="L848" s="51"/>
      <c r="N848" s="52" t="s">
        <v>0</v>
      </c>
      <c r="O848" s="14" t="s">
        <v>16</v>
      </c>
      <c r="P848" s="53">
        <v>0.19900000000000001</v>
      </c>
      <c r="Q848" s="53">
        <f>P848*K848</f>
        <v>113.75894700000001</v>
      </c>
      <c r="R848" s="53">
        <v>3.0000000000000001E-3</v>
      </c>
      <c r="S848" s="53">
        <f>R848*K848</f>
        <v>1.7149590000000001</v>
      </c>
      <c r="T848" s="53">
        <v>0</v>
      </c>
      <c r="U848" s="54">
        <f>T848*K848</f>
        <v>0</v>
      </c>
      <c r="AL848" s="8" t="s">
        <v>183</v>
      </c>
      <c r="AN848" s="8" t="s">
        <v>88</v>
      </c>
      <c r="AO848" s="8" t="s">
        <v>25</v>
      </c>
      <c r="AS848" s="8" t="s">
        <v>87</v>
      </c>
      <c r="AY848" s="55" t="e">
        <f>IF(O848="základní",#REF!,0)</f>
        <v>#REF!</v>
      </c>
      <c r="AZ848" s="55">
        <f>IF(O848="snížená",#REF!,0)</f>
        <v>0</v>
      </c>
      <c r="BA848" s="55">
        <f>IF(O848="zákl. přenesená",#REF!,0)</f>
        <v>0</v>
      </c>
      <c r="BB848" s="55">
        <f>IF(O848="sníž. přenesená",#REF!,0)</f>
        <v>0</v>
      </c>
      <c r="BC848" s="55">
        <f>IF(O848="nulová",#REF!,0)</f>
        <v>0</v>
      </c>
      <c r="BD848" s="8" t="s">
        <v>5</v>
      </c>
      <c r="BE848" s="55" t="e">
        <f>ROUND(#REF!*K848,2)</f>
        <v>#REF!</v>
      </c>
      <c r="BF848" s="8" t="s">
        <v>183</v>
      </c>
      <c r="BG848" s="8" t="s">
        <v>676</v>
      </c>
    </row>
    <row r="849" spans="2:45" s="6" customFormat="1" ht="22.5" customHeight="1" x14ac:dyDescent="0.3">
      <c r="B849" s="72"/>
      <c r="C849" s="73"/>
      <c r="D849" s="73"/>
      <c r="E849" s="74" t="s">
        <v>0</v>
      </c>
      <c r="F849" s="106" t="s">
        <v>122</v>
      </c>
      <c r="G849" s="107"/>
      <c r="H849" s="107"/>
      <c r="I849" s="107"/>
      <c r="J849" s="73"/>
      <c r="K849" s="75" t="s">
        <v>0</v>
      </c>
      <c r="L849" s="76"/>
      <c r="N849" s="77"/>
      <c r="O849" s="73"/>
      <c r="P849" s="73"/>
      <c r="Q849" s="73"/>
      <c r="R849" s="73"/>
      <c r="S849" s="73"/>
      <c r="T849" s="73"/>
      <c r="U849" s="78"/>
      <c r="AN849" s="79" t="s">
        <v>95</v>
      </c>
      <c r="AO849" s="79" t="s">
        <v>25</v>
      </c>
      <c r="AP849" s="6" t="s">
        <v>5</v>
      </c>
      <c r="AQ849" s="6" t="s">
        <v>13</v>
      </c>
      <c r="AR849" s="6" t="s">
        <v>19</v>
      </c>
      <c r="AS849" s="79" t="s">
        <v>87</v>
      </c>
    </row>
    <row r="850" spans="2:45" s="6" customFormat="1" ht="22.5" customHeight="1" x14ac:dyDescent="0.3">
      <c r="B850" s="72"/>
      <c r="C850" s="73"/>
      <c r="D850" s="73"/>
      <c r="E850" s="74" t="s">
        <v>0</v>
      </c>
      <c r="F850" s="104" t="s">
        <v>123</v>
      </c>
      <c r="G850" s="105"/>
      <c r="H850" s="105"/>
      <c r="I850" s="105"/>
      <c r="J850" s="73"/>
      <c r="K850" s="75" t="s">
        <v>0</v>
      </c>
      <c r="L850" s="76"/>
      <c r="N850" s="77"/>
      <c r="O850" s="73"/>
      <c r="P850" s="73"/>
      <c r="Q850" s="73"/>
      <c r="R850" s="73"/>
      <c r="S850" s="73"/>
      <c r="T850" s="73"/>
      <c r="U850" s="78"/>
      <c r="AN850" s="79" t="s">
        <v>95</v>
      </c>
      <c r="AO850" s="79" t="s">
        <v>25</v>
      </c>
      <c r="AP850" s="6" t="s">
        <v>5</v>
      </c>
      <c r="AQ850" s="6" t="s">
        <v>13</v>
      </c>
      <c r="AR850" s="6" t="s">
        <v>19</v>
      </c>
      <c r="AS850" s="79" t="s">
        <v>87</v>
      </c>
    </row>
    <row r="851" spans="2:45" s="4" customFormat="1" ht="22.5" customHeight="1" x14ac:dyDescent="0.3">
      <c r="B851" s="56"/>
      <c r="C851" s="57"/>
      <c r="D851" s="57"/>
      <c r="E851" s="58" t="s">
        <v>0</v>
      </c>
      <c r="F851" s="100" t="s">
        <v>677</v>
      </c>
      <c r="G851" s="101"/>
      <c r="H851" s="101"/>
      <c r="I851" s="101"/>
      <c r="J851" s="57"/>
      <c r="K851" s="59">
        <v>16.457999999999998</v>
      </c>
      <c r="L851" s="60"/>
      <c r="N851" s="61"/>
      <c r="O851" s="57"/>
      <c r="P851" s="57"/>
      <c r="Q851" s="57"/>
      <c r="R851" s="57"/>
      <c r="S851" s="57"/>
      <c r="T851" s="57"/>
      <c r="U851" s="62"/>
      <c r="AN851" s="63" t="s">
        <v>95</v>
      </c>
      <c r="AO851" s="63" t="s">
        <v>25</v>
      </c>
      <c r="AP851" s="4" t="s">
        <v>25</v>
      </c>
      <c r="AQ851" s="4" t="s">
        <v>13</v>
      </c>
      <c r="AR851" s="4" t="s">
        <v>19</v>
      </c>
      <c r="AS851" s="63" t="s">
        <v>87</v>
      </c>
    </row>
    <row r="852" spans="2:45" s="4" customFormat="1" ht="22.5" customHeight="1" x14ac:dyDescent="0.3">
      <c r="B852" s="56"/>
      <c r="C852" s="57"/>
      <c r="D852" s="57"/>
      <c r="E852" s="58" t="s">
        <v>0</v>
      </c>
      <c r="F852" s="100" t="s">
        <v>0</v>
      </c>
      <c r="G852" s="101"/>
      <c r="H852" s="101"/>
      <c r="I852" s="101"/>
      <c r="J852" s="57"/>
      <c r="K852" s="59">
        <v>0</v>
      </c>
      <c r="L852" s="60"/>
      <c r="N852" s="61"/>
      <c r="O852" s="57"/>
      <c r="P852" s="57"/>
      <c r="Q852" s="57"/>
      <c r="R852" s="57"/>
      <c r="S852" s="57"/>
      <c r="T852" s="57"/>
      <c r="U852" s="62"/>
      <c r="AN852" s="63" t="s">
        <v>95</v>
      </c>
      <c r="AO852" s="63" t="s">
        <v>25</v>
      </c>
      <c r="AP852" s="4" t="s">
        <v>25</v>
      </c>
      <c r="AQ852" s="4" t="s">
        <v>13</v>
      </c>
      <c r="AR852" s="4" t="s">
        <v>19</v>
      </c>
      <c r="AS852" s="63" t="s">
        <v>87</v>
      </c>
    </row>
    <row r="853" spans="2:45" s="6" customFormat="1" ht="22.5" customHeight="1" x14ac:dyDescent="0.3">
      <c r="B853" s="72"/>
      <c r="C853" s="73"/>
      <c r="D853" s="73"/>
      <c r="E853" s="74" t="s">
        <v>0</v>
      </c>
      <c r="F853" s="104" t="s">
        <v>125</v>
      </c>
      <c r="G853" s="105"/>
      <c r="H853" s="105"/>
      <c r="I853" s="105"/>
      <c r="J853" s="73"/>
      <c r="K853" s="75" t="s">
        <v>0</v>
      </c>
      <c r="L853" s="76"/>
      <c r="N853" s="77"/>
      <c r="O853" s="73"/>
      <c r="P853" s="73"/>
      <c r="Q853" s="73"/>
      <c r="R853" s="73"/>
      <c r="S853" s="73"/>
      <c r="T853" s="73"/>
      <c r="U853" s="78"/>
      <c r="AN853" s="79" t="s">
        <v>95</v>
      </c>
      <c r="AO853" s="79" t="s">
        <v>25</v>
      </c>
      <c r="AP853" s="6" t="s">
        <v>5</v>
      </c>
      <c r="AQ853" s="6" t="s">
        <v>13</v>
      </c>
      <c r="AR853" s="6" t="s">
        <v>19</v>
      </c>
      <c r="AS853" s="79" t="s">
        <v>87</v>
      </c>
    </row>
    <row r="854" spans="2:45" s="4" customFormat="1" ht="22.5" customHeight="1" x14ac:dyDescent="0.3">
      <c r="B854" s="56"/>
      <c r="C854" s="57"/>
      <c r="D854" s="57"/>
      <c r="E854" s="58" t="s">
        <v>0</v>
      </c>
      <c r="F854" s="100" t="s">
        <v>19</v>
      </c>
      <c r="G854" s="101"/>
      <c r="H854" s="101"/>
      <c r="I854" s="101"/>
      <c r="J854" s="57"/>
      <c r="K854" s="59">
        <v>0</v>
      </c>
      <c r="L854" s="60"/>
      <c r="N854" s="61"/>
      <c r="O854" s="57"/>
      <c r="P854" s="57"/>
      <c r="Q854" s="57"/>
      <c r="R854" s="57"/>
      <c r="S854" s="57"/>
      <c r="T854" s="57"/>
      <c r="U854" s="62"/>
      <c r="AN854" s="63" t="s">
        <v>95</v>
      </c>
      <c r="AO854" s="63" t="s">
        <v>25</v>
      </c>
      <c r="AP854" s="4" t="s">
        <v>25</v>
      </c>
      <c r="AQ854" s="4" t="s">
        <v>13</v>
      </c>
      <c r="AR854" s="4" t="s">
        <v>19</v>
      </c>
      <c r="AS854" s="63" t="s">
        <v>87</v>
      </c>
    </row>
    <row r="855" spans="2:45" s="4" customFormat="1" ht="22.5" customHeight="1" x14ac:dyDescent="0.3">
      <c r="B855" s="56"/>
      <c r="C855" s="57"/>
      <c r="D855" s="57"/>
      <c r="E855" s="58" t="s">
        <v>0</v>
      </c>
      <c r="F855" s="100" t="s">
        <v>0</v>
      </c>
      <c r="G855" s="101"/>
      <c r="H855" s="101"/>
      <c r="I855" s="101"/>
      <c r="J855" s="57"/>
      <c r="K855" s="59">
        <v>0</v>
      </c>
      <c r="L855" s="60"/>
      <c r="N855" s="61"/>
      <c r="O855" s="57"/>
      <c r="P855" s="57"/>
      <c r="Q855" s="57"/>
      <c r="R855" s="57"/>
      <c r="S855" s="57"/>
      <c r="T855" s="57"/>
      <c r="U855" s="62"/>
      <c r="AN855" s="63" t="s">
        <v>95</v>
      </c>
      <c r="AO855" s="63" t="s">
        <v>25</v>
      </c>
      <c r="AP855" s="4" t="s">
        <v>25</v>
      </c>
      <c r="AQ855" s="4" t="s">
        <v>13</v>
      </c>
      <c r="AR855" s="4" t="s">
        <v>19</v>
      </c>
      <c r="AS855" s="63" t="s">
        <v>87</v>
      </c>
    </row>
    <row r="856" spans="2:45" s="6" customFormat="1" ht="22.5" customHeight="1" x14ac:dyDescent="0.3">
      <c r="B856" s="72"/>
      <c r="C856" s="73"/>
      <c r="D856" s="73"/>
      <c r="E856" s="74" t="s">
        <v>0</v>
      </c>
      <c r="F856" s="104" t="s">
        <v>126</v>
      </c>
      <c r="G856" s="105"/>
      <c r="H856" s="105"/>
      <c r="I856" s="105"/>
      <c r="J856" s="73"/>
      <c r="K856" s="75" t="s">
        <v>0</v>
      </c>
      <c r="L856" s="76"/>
      <c r="N856" s="77"/>
      <c r="O856" s="73"/>
      <c r="P856" s="73"/>
      <c r="Q856" s="73"/>
      <c r="R856" s="73"/>
      <c r="S856" s="73"/>
      <c r="T856" s="73"/>
      <c r="U856" s="78"/>
      <c r="AN856" s="79" t="s">
        <v>95</v>
      </c>
      <c r="AO856" s="79" t="s">
        <v>25</v>
      </c>
      <c r="AP856" s="6" t="s">
        <v>5</v>
      </c>
      <c r="AQ856" s="6" t="s">
        <v>13</v>
      </c>
      <c r="AR856" s="6" t="s">
        <v>19</v>
      </c>
      <c r="AS856" s="79" t="s">
        <v>87</v>
      </c>
    </row>
    <row r="857" spans="2:45" s="4" customFormat="1" ht="22.5" customHeight="1" x14ac:dyDescent="0.3">
      <c r="B857" s="56"/>
      <c r="C857" s="57"/>
      <c r="D857" s="57"/>
      <c r="E857" s="58" t="s">
        <v>0</v>
      </c>
      <c r="F857" s="100" t="s">
        <v>678</v>
      </c>
      <c r="G857" s="101"/>
      <c r="H857" s="101"/>
      <c r="I857" s="101"/>
      <c r="J857" s="57"/>
      <c r="K857" s="59">
        <v>29.350999999999999</v>
      </c>
      <c r="L857" s="60"/>
      <c r="N857" s="61"/>
      <c r="O857" s="57"/>
      <c r="P857" s="57"/>
      <c r="Q857" s="57"/>
      <c r="R857" s="57"/>
      <c r="S857" s="57"/>
      <c r="T857" s="57"/>
      <c r="U857" s="62"/>
      <c r="AN857" s="63" t="s">
        <v>95</v>
      </c>
      <c r="AO857" s="63" t="s">
        <v>25</v>
      </c>
      <c r="AP857" s="4" t="s">
        <v>25</v>
      </c>
      <c r="AQ857" s="4" t="s">
        <v>13</v>
      </c>
      <c r="AR857" s="4" t="s">
        <v>19</v>
      </c>
      <c r="AS857" s="63" t="s">
        <v>87</v>
      </c>
    </row>
    <row r="858" spans="2:45" s="4" customFormat="1" ht="22.5" customHeight="1" x14ac:dyDescent="0.3">
      <c r="B858" s="56"/>
      <c r="C858" s="57"/>
      <c r="D858" s="57"/>
      <c r="E858" s="58" t="s">
        <v>0</v>
      </c>
      <c r="F858" s="100" t="s">
        <v>0</v>
      </c>
      <c r="G858" s="101"/>
      <c r="H858" s="101"/>
      <c r="I858" s="101"/>
      <c r="J858" s="57"/>
      <c r="K858" s="59">
        <v>0</v>
      </c>
      <c r="L858" s="60"/>
      <c r="N858" s="61"/>
      <c r="O858" s="57"/>
      <c r="P858" s="57"/>
      <c r="Q858" s="57"/>
      <c r="R858" s="57"/>
      <c r="S858" s="57"/>
      <c r="T858" s="57"/>
      <c r="U858" s="62"/>
      <c r="AN858" s="63" t="s">
        <v>95</v>
      </c>
      <c r="AO858" s="63" t="s">
        <v>25</v>
      </c>
      <c r="AP858" s="4" t="s">
        <v>25</v>
      </c>
      <c r="AQ858" s="4" t="s">
        <v>13</v>
      </c>
      <c r="AR858" s="4" t="s">
        <v>19</v>
      </c>
      <c r="AS858" s="63" t="s">
        <v>87</v>
      </c>
    </row>
    <row r="859" spans="2:45" s="6" customFormat="1" ht="22.5" customHeight="1" x14ac:dyDescent="0.3">
      <c r="B859" s="72"/>
      <c r="C859" s="73"/>
      <c r="D859" s="73"/>
      <c r="E859" s="74" t="s">
        <v>0</v>
      </c>
      <c r="F859" s="104" t="s">
        <v>128</v>
      </c>
      <c r="G859" s="105"/>
      <c r="H859" s="105"/>
      <c r="I859" s="105"/>
      <c r="J859" s="73"/>
      <c r="K859" s="75" t="s">
        <v>0</v>
      </c>
      <c r="L859" s="76"/>
      <c r="N859" s="77"/>
      <c r="O859" s="73"/>
      <c r="P859" s="73"/>
      <c r="Q859" s="73"/>
      <c r="R859" s="73"/>
      <c r="S859" s="73"/>
      <c r="T859" s="73"/>
      <c r="U859" s="78"/>
      <c r="AN859" s="79" t="s">
        <v>95</v>
      </c>
      <c r="AO859" s="79" t="s">
        <v>25</v>
      </c>
      <c r="AP859" s="6" t="s">
        <v>5</v>
      </c>
      <c r="AQ859" s="6" t="s">
        <v>13</v>
      </c>
      <c r="AR859" s="6" t="s">
        <v>19</v>
      </c>
      <c r="AS859" s="79" t="s">
        <v>87</v>
      </c>
    </row>
    <row r="860" spans="2:45" s="4" customFormat="1" ht="22.5" customHeight="1" x14ac:dyDescent="0.3">
      <c r="B860" s="56"/>
      <c r="C860" s="57"/>
      <c r="D860" s="57"/>
      <c r="E860" s="58" t="s">
        <v>0</v>
      </c>
      <c r="F860" s="100" t="s">
        <v>679</v>
      </c>
      <c r="G860" s="101"/>
      <c r="H860" s="101"/>
      <c r="I860" s="101"/>
      <c r="J860" s="57"/>
      <c r="K860" s="59">
        <v>28.95</v>
      </c>
      <c r="L860" s="60"/>
      <c r="N860" s="61"/>
      <c r="O860" s="57"/>
      <c r="P860" s="57"/>
      <c r="Q860" s="57"/>
      <c r="R860" s="57"/>
      <c r="S860" s="57"/>
      <c r="T860" s="57"/>
      <c r="U860" s="62"/>
      <c r="AN860" s="63" t="s">
        <v>95</v>
      </c>
      <c r="AO860" s="63" t="s">
        <v>25</v>
      </c>
      <c r="AP860" s="4" t="s">
        <v>25</v>
      </c>
      <c r="AQ860" s="4" t="s">
        <v>13</v>
      </c>
      <c r="AR860" s="4" t="s">
        <v>19</v>
      </c>
      <c r="AS860" s="63" t="s">
        <v>87</v>
      </c>
    </row>
    <row r="861" spans="2:45" s="4" customFormat="1" ht="22.5" customHeight="1" x14ac:dyDescent="0.3">
      <c r="B861" s="56"/>
      <c r="C861" s="57"/>
      <c r="D861" s="57"/>
      <c r="E861" s="58" t="s">
        <v>0</v>
      </c>
      <c r="F861" s="100" t="s">
        <v>0</v>
      </c>
      <c r="G861" s="101"/>
      <c r="H861" s="101"/>
      <c r="I861" s="101"/>
      <c r="J861" s="57"/>
      <c r="K861" s="59">
        <v>0</v>
      </c>
      <c r="L861" s="60"/>
      <c r="N861" s="61"/>
      <c r="O861" s="57"/>
      <c r="P861" s="57"/>
      <c r="Q861" s="57"/>
      <c r="R861" s="57"/>
      <c r="S861" s="57"/>
      <c r="T861" s="57"/>
      <c r="U861" s="62"/>
      <c r="AN861" s="63" t="s">
        <v>95</v>
      </c>
      <c r="AO861" s="63" t="s">
        <v>25</v>
      </c>
      <c r="AP861" s="4" t="s">
        <v>25</v>
      </c>
      <c r="AQ861" s="4" t="s">
        <v>13</v>
      </c>
      <c r="AR861" s="4" t="s">
        <v>19</v>
      </c>
      <c r="AS861" s="63" t="s">
        <v>87</v>
      </c>
    </row>
    <row r="862" spans="2:45" s="4" customFormat="1" ht="22.5" customHeight="1" x14ac:dyDescent="0.3">
      <c r="B862" s="56"/>
      <c r="C862" s="57"/>
      <c r="D862" s="57"/>
      <c r="E862" s="58" t="s">
        <v>0</v>
      </c>
      <c r="F862" s="100" t="s">
        <v>0</v>
      </c>
      <c r="G862" s="101"/>
      <c r="H862" s="101"/>
      <c r="I862" s="101"/>
      <c r="J862" s="57"/>
      <c r="K862" s="59">
        <v>0</v>
      </c>
      <c r="L862" s="60"/>
      <c r="N862" s="61"/>
      <c r="O862" s="57"/>
      <c r="P862" s="57"/>
      <c r="Q862" s="57"/>
      <c r="R862" s="57"/>
      <c r="S862" s="57"/>
      <c r="T862" s="57"/>
      <c r="U862" s="62"/>
      <c r="AN862" s="63" t="s">
        <v>95</v>
      </c>
      <c r="AO862" s="63" t="s">
        <v>25</v>
      </c>
      <c r="AP862" s="4" t="s">
        <v>25</v>
      </c>
      <c r="AQ862" s="4" t="s">
        <v>13</v>
      </c>
      <c r="AR862" s="4" t="s">
        <v>19</v>
      </c>
      <c r="AS862" s="63" t="s">
        <v>87</v>
      </c>
    </row>
    <row r="863" spans="2:45" s="6" customFormat="1" ht="22.5" customHeight="1" x14ac:dyDescent="0.3">
      <c r="B863" s="72"/>
      <c r="C863" s="73"/>
      <c r="D863" s="73"/>
      <c r="E863" s="74" t="s">
        <v>0</v>
      </c>
      <c r="F863" s="104" t="s">
        <v>680</v>
      </c>
      <c r="G863" s="105"/>
      <c r="H863" s="105"/>
      <c r="I863" s="105"/>
      <c r="J863" s="73"/>
      <c r="K863" s="75" t="s">
        <v>0</v>
      </c>
      <c r="L863" s="76"/>
      <c r="N863" s="77"/>
      <c r="O863" s="73"/>
      <c r="P863" s="73"/>
      <c r="Q863" s="73"/>
      <c r="R863" s="73"/>
      <c r="S863" s="73"/>
      <c r="T863" s="73"/>
      <c r="U863" s="78"/>
      <c r="AN863" s="79" t="s">
        <v>95</v>
      </c>
      <c r="AO863" s="79" t="s">
        <v>25</v>
      </c>
      <c r="AP863" s="6" t="s">
        <v>5</v>
      </c>
      <c r="AQ863" s="6" t="s">
        <v>13</v>
      </c>
      <c r="AR863" s="6" t="s">
        <v>19</v>
      </c>
      <c r="AS863" s="79" t="s">
        <v>87</v>
      </c>
    </row>
    <row r="864" spans="2:45" s="6" customFormat="1" ht="22.5" customHeight="1" x14ac:dyDescent="0.3">
      <c r="B864" s="72"/>
      <c r="C864" s="73"/>
      <c r="D864" s="73"/>
      <c r="E864" s="74" t="s">
        <v>0</v>
      </c>
      <c r="F864" s="104" t="s">
        <v>640</v>
      </c>
      <c r="G864" s="105"/>
      <c r="H864" s="105"/>
      <c r="I864" s="105"/>
      <c r="J864" s="73"/>
      <c r="K864" s="75" t="s">
        <v>0</v>
      </c>
      <c r="L864" s="76"/>
      <c r="N864" s="77"/>
      <c r="O864" s="73"/>
      <c r="P864" s="73"/>
      <c r="Q864" s="73"/>
      <c r="R864" s="73"/>
      <c r="S864" s="73"/>
      <c r="T864" s="73"/>
      <c r="U864" s="78"/>
      <c r="AN864" s="79" t="s">
        <v>95</v>
      </c>
      <c r="AO864" s="79" t="s">
        <v>25</v>
      </c>
      <c r="AP864" s="6" t="s">
        <v>5</v>
      </c>
      <c r="AQ864" s="6" t="s">
        <v>13</v>
      </c>
      <c r="AR864" s="6" t="s">
        <v>19</v>
      </c>
      <c r="AS864" s="79" t="s">
        <v>87</v>
      </c>
    </row>
    <row r="865" spans="2:45" s="4" customFormat="1" ht="22.5" customHeight="1" x14ac:dyDescent="0.3">
      <c r="B865" s="56"/>
      <c r="C865" s="57"/>
      <c r="D865" s="57"/>
      <c r="E865" s="58" t="s">
        <v>0</v>
      </c>
      <c r="F865" s="100" t="s">
        <v>681</v>
      </c>
      <c r="G865" s="101"/>
      <c r="H865" s="101"/>
      <c r="I865" s="101"/>
      <c r="J865" s="57"/>
      <c r="K865" s="59">
        <v>49.506999999999998</v>
      </c>
      <c r="L865" s="60"/>
      <c r="N865" s="61"/>
      <c r="O865" s="57"/>
      <c r="P865" s="57"/>
      <c r="Q865" s="57"/>
      <c r="R865" s="57"/>
      <c r="S865" s="57"/>
      <c r="T865" s="57"/>
      <c r="U865" s="62"/>
      <c r="AN865" s="63" t="s">
        <v>95</v>
      </c>
      <c r="AO865" s="63" t="s">
        <v>25</v>
      </c>
      <c r="AP865" s="4" t="s">
        <v>25</v>
      </c>
      <c r="AQ865" s="4" t="s">
        <v>13</v>
      </c>
      <c r="AR865" s="4" t="s">
        <v>19</v>
      </c>
      <c r="AS865" s="63" t="s">
        <v>87</v>
      </c>
    </row>
    <row r="866" spans="2:45" s="4" customFormat="1" ht="22.5" customHeight="1" x14ac:dyDescent="0.3">
      <c r="B866" s="56"/>
      <c r="C866" s="57"/>
      <c r="D866" s="57"/>
      <c r="E866" s="58" t="s">
        <v>0</v>
      </c>
      <c r="F866" s="100" t="s">
        <v>0</v>
      </c>
      <c r="G866" s="101"/>
      <c r="H866" s="101"/>
      <c r="I866" s="101"/>
      <c r="J866" s="57"/>
      <c r="K866" s="59">
        <v>0</v>
      </c>
      <c r="L866" s="60"/>
      <c r="N866" s="61"/>
      <c r="O866" s="57"/>
      <c r="P866" s="57"/>
      <c r="Q866" s="57"/>
      <c r="R866" s="57"/>
      <c r="S866" s="57"/>
      <c r="T866" s="57"/>
      <c r="U866" s="62"/>
      <c r="AN866" s="63" t="s">
        <v>95</v>
      </c>
      <c r="AO866" s="63" t="s">
        <v>25</v>
      </c>
      <c r="AP866" s="4" t="s">
        <v>25</v>
      </c>
      <c r="AQ866" s="4" t="s">
        <v>13</v>
      </c>
      <c r="AR866" s="4" t="s">
        <v>19</v>
      </c>
      <c r="AS866" s="63" t="s">
        <v>87</v>
      </c>
    </row>
    <row r="867" spans="2:45" s="6" customFormat="1" ht="22.5" customHeight="1" x14ac:dyDescent="0.3">
      <c r="B867" s="72"/>
      <c r="C867" s="73"/>
      <c r="D867" s="73"/>
      <c r="E867" s="74" t="s">
        <v>0</v>
      </c>
      <c r="F867" s="104" t="s">
        <v>645</v>
      </c>
      <c r="G867" s="105"/>
      <c r="H867" s="105"/>
      <c r="I867" s="105"/>
      <c r="J867" s="73"/>
      <c r="K867" s="75" t="s">
        <v>0</v>
      </c>
      <c r="L867" s="76"/>
      <c r="N867" s="77"/>
      <c r="O867" s="73"/>
      <c r="P867" s="73"/>
      <c r="Q867" s="73"/>
      <c r="R867" s="73"/>
      <c r="S867" s="73"/>
      <c r="T867" s="73"/>
      <c r="U867" s="78"/>
      <c r="AN867" s="79" t="s">
        <v>95</v>
      </c>
      <c r="AO867" s="79" t="s">
        <v>25</v>
      </c>
      <c r="AP867" s="6" t="s">
        <v>5</v>
      </c>
      <c r="AQ867" s="6" t="s">
        <v>13</v>
      </c>
      <c r="AR867" s="6" t="s">
        <v>19</v>
      </c>
      <c r="AS867" s="79" t="s">
        <v>87</v>
      </c>
    </row>
    <row r="868" spans="2:45" s="4" customFormat="1" ht="22.5" customHeight="1" x14ac:dyDescent="0.3">
      <c r="B868" s="56"/>
      <c r="C868" s="57"/>
      <c r="D868" s="57"/>
      <c r="E868" s="58" t="s">
        <v>0</v>
      </c>
      <c r="F868" s="100" t="s">
        <v>682</v>
      </c>
      <c r="G868" s="101"/>
      <c r="H868" s="101"/>
      <c r="I868" s="101"/>
      <c r="J868" s="57"/>
      <c r="K868" s="59">
        <v>20.138000000000002</v>
      </c>
      <c r="L868" s="60"/>
      <c r="N868" s="61"/>
      <c r="O868" s="57"/>
      <c r="P868" s="57"/>
      <c r="Q868" s="57"/>
      <c r="R868" s="57"/>
      <c r="S868" s="57"/>
      <c r="T868" s="57"/>
      <c r="U868" s="62"/>
      <c r="AN868" s="63" t="s">
        <v>95</v>
      </c>
      <c r="AO868" s="63" t="s">
        <v>25</v>
      </c>
      <c r="AP868" s="4" t="s">
        <v>25</v>
      </c>
      <c r="AQ868" s="4" t="s">
        <v>13</v>
      </c>
      <c r="AR868" s="4" t="s">
        <v>19</v>
      </c>
      <c r="AS868" s="63" t="s">
        <v>87</v>
      </c>
    </row>
    <row r="869" spans="2:45" s="4" customFormat="1" ht="22.5" customHeight="1" x14ac:dyDescent="0.3">
      <c r="B869" s="56"/>
      <c r="C869" s="57"/>
      <c r="D869" s="57"/>
      <c r="E869" s="58" t="s">
        <v>0</v>
      </c>
      <c r="F869" s="100" t="s">
        <v>0</v>
      </c>
      <c r="G869" s="101"/>
      <c r="H869" s="101"/>
      <c r="I869" s="101"/>
      <c r="J869" s="57"/>
      <c r="K869" s="59">
        <v>0</v>
      </c>
      <c r="L869" s="60"/>
      <c r="N869" s="61"/>
      <c r="O869" s="57"/>
      <c r="P869" s="57"/>
      <c r="Q869" s="57"/>
      <c r="R869" s="57"/>
      <c r="S869" s="57"/>
      <c r="T869" s="57"/>
      <c r="U869" s="62"/>
      <c r="AN869" s="63" t="s">
        <v>95</v>
      </c>
      <c r="AO869" s="63" t="s">
        <v>25</v>
      </c>
      <c r="AP869" s="4" t="s">
        <v>25</v>
      </c>
      <c r="AQ869" s="4" t="s">
        <v>13</v>
      </c>
      <c r="AR869" s="4" t="s">
        <v>19</v>
      </c>
      <c r="AS869" s="63" t="s">
        <v>87</v>
      </c>
    </row>
    <row r="870" spans="2:45" s="6" customFormat="1" ht="22.5" customHeight="1" x14ac:dyDescent="0.3">
      <c r="B870" s="72"/>
      <c r="C870" s="73"/>
      <c r="D870" s="73"/>
      <c r="E870" s="74" t="s">
        <v>0</v>
      </c>
      <c r="F870" s="104" t="s">
        <v>683</v>
      </c>
      <c r="G870" s="105"/>
      <c r="H870" s="105"/>
      <c r="I870" s="105"/>
      <c r="J870" s="73"/>
      <c r="K870" s="75" t="s">
        <v>0</v>
      </c>
      <c r="L870" s="76"/>
      <c r="N870" s="77"/>
      <c r="O870" s="73"/>
      <c r="P870" s="73"/>
      <c r="Q870" s="73"/>
      <c r="R870" s="73"/>
      <c r="S870" s="73"/>
      <c r="T870" s="73"/>
      <c r="U870" s="78"/>
      <c r="AN870" s="79" t="s">
        <v>95</v>
      </c>
      <c r="AO870" s="79" t="s">
        <v>25</v>
      </c>
      <c r="AP870" s="6" t="s">
        <v>5</v>
      </c>
      <c r="AQ870" s="6" t="s">
        <v>13</v>
      </c>
      <c r="AR870" s="6" t="s">
        <v>19</v>
      </c>
      <c r="AS870" s="79" t="s">
        <v>87</v>
      </c>
    </row>
    <row r="871" spans="2:45" s="4" customFormat="1" ht="22.5" customHeight="1" x14ac:dyDescent="0.3">
      <c r="B871" s="56"/>
      <c r="C871" s="57"/>
      <c r="D871" s="57"/>
      <c r="E871" s="58" t="s">
        <v>0</v>
      </c>
      <c r="F871" s="100" t="s">
        <v>684</v>
      </c>
      <c r="G871" s="101"/>
      <c r="H871" s="101"/>
      <c r="I871" s="101"/>
      <c r="J871" s="57"/>
      <c r="K871" s="59">
        <v>2.2759999999999998</v>
      </c>
      <c r="L871" s="60"/>
      <c r="N871" s="61"/>
      <c r="O871" s="57"/>
      <c r="P871" s="57"/>
      <c r="Q871" s="57"/>
      <c r="R871" s="57"/>
      <c r="S871" s="57"/>
      <c r="T871" s="57"/>
      <c r="U871" s="62"/>
      <c r="AN871" s="63" t="s">
        <v>95</v>
      </c>
      <c r="AO871" s="63" t="s">
        <v>25</v>
      </c>
      <c r="AP871" s="4" t="s">
        <v>25</v>
      </c>
      <c r="AQ871" s="4" t="s">
        <v>13</v>
      </c>
      <c r="AR871" s="4" t="s">
        <v>19</v>
      </c>
      <c r="AS871" s="63" t="s">
        <v>87</v>
      </c>
    </row>
    <row r="872" spans="2:45" s="4" customFormat="1" ht="22.5" customHeight="1" x14ac:dyDescent="0.3">
      <c r="B872" s="56"/>
      <c r="C872" s="57"/>
      <c r="D872" s="57"/>
      <c r="E872" s="58" t="s">
        <v>0</v>
      </c>
      <c r="F872" s="100" t="s">
        <v>0</v>
      </c>
      <c r="G872" s="101"/>
      <c r="H872" s="101"/>
      <c r="I872" s="101"/>
      <c r="J872" s="57"/>
      <c r="K872" s="59">
        <v>0</v>
      </c>
      <c r="L872" s="60"/>
      <c r="N872" s="61"/>
      <c r="O872" s="57"/>
      <c r="P872" s="57"/>
      <c r="Q872" s="57"/>
      <c r="R872" s="57"/>
      <c r="S872" s="57"/>
      <c r="T872" s="57"/>
      <c r="U872" s="62"/>
      <c r="AN872" s="63" t="s">
        <v>95</v>
      </c>
      <c r="AO872" s="63" t="s">
        <v>25</v>
      </c>
      <c r="AP872" s="4" t="s">
        <v>25</v>
      </c>
      <c r="AQ872" s="4" t="s">
        <v>13</v>
      </c>
      <c r="AR872" s="4" t="s">
        <v>19</v>
      </c>
      <c r="AS872" s="63" t="s">
        <v>87</v>
      </c>
    </row>
    <row r="873" spans="2:45" s="4" customFormat="1" ht="22.5" customHeight="1" x14ac:dyDescent="0.3">
      <c r="B873" s="56"/>
      <c r="C873" s="57"/>
      <c r="D873" s="57"/>
      <c r="E873" s="58" t="s">
        <v>0</v>
      </c>
      <c r="F873" s="100" t="s">
        <v>0</v>
      </c>
      <c r="G873" s="101"/>
      <c r="H873" s="101"/>
      <c r="I873" s="101"/>
      <c r="J873" s="57"/>
      <c r="K873" s="59">
        <v>0</v>
      </c>
      <c r="L873" s="60"/>
      <c r="N873" s="61"/>
      <c r="O873" s="57"/>
      <c r="P873" s="57"/>
      <c r="Q873" s="57"/>
      <c r="R873" s="57"/>
      <c r="S873" s="57"/>
      <c r="T873" s="57"/>
      <c r="U873" s="62"/>
      <c r="AN873" s="63" t="s">
        <v>95</v>
      </c>
      <c r="AO873" s="63" t="s">
        <v>25</v>
      </c>
      <c r="AP873" s="4" t="s">
        <v>25</v>
      </c>
      <c r="AQ873" s="4" t="s">
        <v>13</v>
      </c>
      <c r="AR873" s="4" t="s">
        <v>19</v>
      </c>
      <c r="AS873" s="63" t="s">
        <v>87</v>
      </c>
    </row>
    <row r="874" spans="2:45" s="7" customFormat="1" ht="22.5" customHeight="1" x14ac:dyDescent="0.3">
      <c r="B874" s="80"/>
      <c r="C874" s="81"/>
      <c r="D874" s="81"/>
      <c r="E874" s="82" t="s">
        <v>53</v>
      </c>
      <c r="F874" s="109" t="s">
        <v>136</v>
      </c>
      <c r="G874" s="110"/>
      <c r="H874" s="110"/>
      <c r="I874" s="110"/>
      <c r="J874" s="81"/>
      <c r="K874" s="83">
        <v>146.68</v>
      </c>
      <c r="L874" s="84"/>
      <c r="N874" s="85"/>
      <c r="O874" s="81"/>
      <c r="P874" s="81"/>
      <c r="Q874" s="81"/>
      <c r="R874" s="81"/>
      <c r="S874" s="81"/>
      <c r="T874" s="81"/>
      <c r="U874" s="86"/>
      <c r="AN874" s="87" t="s">
        <v>95</v>
      </c>
      <c r="AO874" s="87" t="s">
        <v>25</v>
      </c>
      <c r="AP874" s="7" t="s">
        <v>103</v>
      </c>
      <c r="AQ874" s="7" t="s">
        <v>13</v>
      </c>
      <c r="AR874" s="7" t="s">
        <v>19</v>
      </c>
      <c r="AS874" s="87" t="s">
        <v>87</v>
      </c>
    </row>
    <row r="875" spans="2:45" s="4" customFormat="1" ht="22.5" customHeight="1" x14ac:dyDescent="0.3">
      <c r="B875" s="56"/>
      <c r="C875" s="57"/>
      <c r="D875" s="57"/>
      <c r="E875" s="58" t="s">
        <v>0</v>
      </c>
      <c r="F875" s="100" t="s">
        <v>0</v>
      </c>
      <c r="G875" s="101"/>
      <c r="H875" s="101"/>
      <c r="I875" s="101"/>
      <c r="J875" s="57"/>
      <c r="K875" s="59">
        <v>0</v>
      </c>
      <c r="L875" s="60"/>
      <c r="N875" s="61"/>
      <c r="O875" s="57"/>
      <c r="P875" s="57"/>
      <c r="Q875" s="57"/>
      <c r="R875" s="57"/>
      <c r="S875" s="57"/>
      <c r="T875" s="57"/>
      <c r="U875" s="62"/>
      <c r="AN875" s="63" t="s">
        <v>95</v>
      </c>
      <c r="AO875" s="63" t="s">
        <v>25</v>
      </c>
      <c r="AP875" s="4" t="s">
        <v>25</v>
      </c>
      <c r="AQ875" s="4" t="s">
        <v>13</v>
      </c>
      <c r="AR875" s="4" t="s">
        <v>19</v>
      </c>
      <c r="AS875" s="63" t="s">
        <v>87</v>
      </c>
    </row>
    <row r="876" spans="2:45" s="4" customFormat="1" ht="22.5" customHeight="1" x14ac:dyDescent="0.3">
      <c r="B876" s="56"/>
      <c r="C876" s="57"/>
      <c r="D876" s="57"/>
      <c r="E876" s="58" t="s">
        <v>0</v>
      </c>
      <c r="F876" s="100" t="s">
        <v>27</v>
      </c>
      <c r="G876" s="101"/>
      <c r="H876" s="101"/>
      <c r="I876" s="101"/>
      <c r="J876" s="57"/>
      <c r="K876" s="59">
        <v>251.67500000000001</v>
      </c>
      <c r="L876" s="60"/>
      <c r="N876" s="61"/>
      <c r="O876" s="57"/>
      <c r="P876" s="57"/>
      <c r="Q876" s="57"/>
      <c r="R876" s="57"/>
      <c r="S876" s="57"/>
      <c r="T876" s="57"/>
      <c r="U876" s="62"/>
      <c r="AN876" s="63" t="s">
        <v>95</v>
      </c>
      <c r="AO876" s="63" t="s">
        <v>25</v>
      </c>
      <c r="AP876" s="4" t="s">
        <v>25</v>
      </c>
      <c r="AQ876" s="4" t="s">
        <v>13</v>
      </c>
      <c r="AR876" s="4" t="s">
        <v>19</v>
      </c>
      <c r="AS876" s="63" t="s">
        <v>87</v>
      </c>
    </row>
    <row r="877" spans="2:45" s="4" customFormat="1" ht="22.5" customHeight="1" x14ac:dyDescent="0.3">
      <c r="B877" s="56"/>
      <c r="C877" s="57"/>
      <c r="D877" s="57"/>
      <c r="E877" s="58" t="s">
        <v>0</v>
      </c>
      <c r="F877" s="100" t="s">
        <v>0</v>
      </c>
      <c r="G877" s="101"/>
      <c r="H877" s="101"/>
      <c r="I877" s="101"/>
      <c r="J877" s="57"/>
      <c r="K877" s="59">
        <v>0</v>
      </c>
      <c r="L877" s="60"/>
      <c r="N877" s="61"/>
      <c r="O877" s="57"/>
      <c r="P877" s="57"/>
      <c r="Q877" s="57"/>
      <c r="R877" s="57"/>
      <c r="S877" s="57"/>
      <c r="T877" s="57"/>
      <c r="U877" s="62"/>
      <c r="AN877" s="63" t="s">
        <v>95</v>
      </c>
      <c r="AO877" s="63" t="s">
        <v>25</v>
      </c>
      <c r="AP877" s="4" t="s">
        <v>25</v>
      </c>
      <c r="AQ877" s="4" t="s">
        <v>13</v>
      </c>
      <c r="AR877" s="4" t="s">
        <v>19</v>
      </c>
      <c r="AS877" s="63" t="s">
        <v>87</v>
      </c>
    </row>
    <row r="878" spans="2:45" s="4" customFormat="1" ht="22.5" customHeight="1" x14ac:dyDescent="0.3">
      <c r="B878" s="56"/>
      <c r="C878" s="57"/>
      <c r="D878" s="57"/>
      <c r="E878" s="58" t="s">
        <v>0</v>
      </c>
      <c r="F878" s="100" t="s">
        <v>54</v>
      </c>
      <c r="G878" s="101"/>
      <c r="H878" s="101"/>
      <c r="I878" s="101"/>
      <c r="J878" s="57"/>
      <c r="K878" s="59">
        <v>173.298</v>
      </c>
      <c r="L878" s="60"/>
      <c r="N878" s="61"/>
      <c r="O878" s="57"/>
      <c r="P878" s="57"/>
      <c r="Q878" s="57"/>
      <c r="R878" s="57"/>
      <c r="S878" s="57"/>
      <c r="T878" s="57"/>
      <c r="U878" s="62"/>
      <c r="AN878" s="63" t="s">
        <v>95</v>
      </c>
      <c r="AO878" s="63" t="s">
        <v>25</v>
      </c>
      <c r="AP878" s="4" t="s">
        <v>25</v>
      </c>
      <c r="AQ878" s="4" t="s">
        <v>13</v>
      </c>
      <c r="AR878" s="4" t="s">
        <v>19</v>
      </c>
      <c r="AS878" s="63" t="s">
        <v>87</v>
      </c>
    </row>
    <row r="879" spans="2:45" s="4" customFormat="1" ht="22.5" customHeight="1" x14ac:dyDescent="0.3">
      <c r="B879" s="56"/>
      <c r="C879" s="57"/>
      <c r="D879" s="57"/>
      <c r="E879" s="58" t="s">
        <v>0</v>
      </c>
      <c r="F879" s="100" t="s">
        <v>0</v>
      </c>
      <c r="G879" s="101"/>
      <c r="H879" s="101"/>
      <c r="I879" s="101"/>
      <c r="J879" s="57"/>
      <c r="K879" s="59">
        <v>0</v>
      </c>
      <c r="L879" s="60"/>
      <c r="N879" s="61"/>
      <c r="O879" s="57"/>
      <c r="P879" s="57"/>
      <c r="Q879" s="57"/>
      <c r="R879" s="57"/>
      <c r="S879" s="57"/>
      <c r="T879" s="57"/>
      <c r="U879" s="62"/>
      <c r="AN879" s="63" t="s">
        <v>95</v>
      </c>
      <c r="AO879" s="63" t="s">
        <v>25</v>
      </c>
      <c r="AP879" s="4" t="s">
        <v>25</v>
      </c>
      <c r="AQ879" s="4" t="s">
        <v>13</v>
      </c>
      <c r="AR879" s="4" t="s">
        <v>19</v>
      </c>
      <c r="AS879" s="63" t="s">
        <v>87</v>
      </c>
    </row>
    <row r="880" spans="2:45" s="5" customFormat="1" ht="22.5" customHeight="1" x14ac:dyDescent="0.3">
      <c r="B880" s="64"/>
      <c r="C880" s="65"/>
      <c r="D880" s="65"/>
      <c r="E880" s="66" t="s">
        <v>0</v>
      </c>
      <c r="F880" s="102" t="s">
        <v>96</v>
      </c>
      <c r="G880" s="103"/>
      <c r="H880" s="103"/>
      <c r="I880" s="103"/>
      <c r="J880" s="65"/>
      <c r="K880" s="67">
        <v>571.65300000000002</v>
      </c>
      <c r="L880" s="68"/>
      <c r="N880" s="69"/>
      <c r="O880" s="65"/>
      <c r="P880" s="65"/>
      <c r="Q880" s="65"/>
      <c r="R880" s="65"/>
      <c r="S880" s="65"/>
      <c r="T880" s="65"/>
      <c r="U880" s="70"/>
      <c r="AN880" s="71" t="s">
        <v>95</v>
      </c>
      <c r="AO880" s="71" t="s">
        <v>25</v>
      </c>
      <c r="AP880" s="5" t="s">
        <v>92</v>
      </c>
      <c r="AQ880" s="5" t="s">
        <v>13</v>
      </c>
      <c r="AR880" s="5" t="s">
        <v>5</v>
      </c>
      <c r="AS880" s="71" t="s">
        <v>87</v>
      </c>
    </row>
    <row r="881" spans="2:59" s="1" customFormat="1" ht="44.25" customHeight="1" x14ac:dyDescent="0.3">
      <c r="B881" s="46"/>
      <c r="C881" s="88" t="s">
        <v>534</v>
      </c>
      <c r="D881" s="88" t="s">
        <v>145</v>
      </c>
      <c r="E881" s="89" t="s">
        <v>685</v>
      </c>
      <c r="F881" s="108" t="s">
        <v>686</v>
      </c>
      <c r="G881" s="108"/>
      <c r="H881" s="108"/>
      <c r="I881" s="108"/>
      <c r="J881" s="90" t="s">
        <v>91</v>
      </c>
      <c r="K881" s="91">
        <v>149.614</v>
      </c>
      <c r="L881" s="51"/>
      <c r="N881" s="52" t="s">
        <v>0</v>
      </c>
      <c r="O881" s="14" t="s">
        <v>16</v>
      </c>
      <c r="P881" s="53">
        <v>0</v>
      </c>
      <c r="Q881" s="53">
        <f>P881*K881</f>
        <v>0</v>
      </c>
      <c r="R881" s="53">
        <v>4.0000000000000001E-3</v>
      </c>
      <c r="S881" s="53">
        <f>R881*K881</f>
        <v>0.59845599999999999</v>
      </c>
      <c r="T881" s="53">
        <v>0</v>
      </c>
      <c r="U881" s="54">
        <f>T881*K881</f>
        <v>0</v>
      </c>
      <c r="AL881" s="8" t="s">
        <v>370</v>
      </c>
      <c r="AN881" s="8" t="s">
        <v>145</v>
      </c>
      <c r="AO881" s="8" t="s">
        <v>25</v>
      </c>
      <c r="AS881" s="8" t="s">
        <v>87</v>
      </c>
      <c r="AY881" s="55" t="e">
        <f>IF(O881="základní",#REF!,0)</f>
        <v>#REF!</v>
      </c>
      <c r="AZ881" s="55">
        <f>IF(O881="snížená",#REF!,0)</f>
        <v>0</v>
      </c>
      <c r="BA881" s="55">
        <f>IF(O881="zákl. přenesená",#REF!,0)</f>
        <v>0</v>
      </c>
      <c r="BB881" s="55">
        <f>IF(O881="sníž. přenesená",#REF!,0)</f>
        <v>0</v>
      </c>
      <c r="BC881" s="55">
        <f>IF(O881="nulová",#REF!,0)</f>
        <v>0</v>
      </c>
      <c r="BD881" s="8" t="s">
        <v>5</v>
      </c>
      <c r="BE881" s="55" t="e">
        <f>ROUND(#REF!*K881,2)</f>
        <v>#REF!</v>
      </c>
      <c r="BF881" s="8" t="s">
        <v>183</v>
      </c>
      <c r="BG881" s="8" t="s">
        <v>687</v>
      </c>
    </row>
    <row r="882" spans="2:59" s="4" customFormat="1" ht="22.5" customHeight="1" x14ac:dyDescent="0.3">
      <c r="B882" s="56"/>
      <c r="C882" s="57"/>
      <c r="D882" s="57"/>
      <c r="E882" s="58" t="s">
        <v>0</v>
      </c>
      <c r="F882" s="98" t="s">
        <v>53</v>
      </c>
      <c r="G882" s="99"/>
      <c r="H882" s="99"/>
      <c r="I882" s="99"/>
      <c r="J882" s="57"/>
      <c r="K882" s="59">
        <v>146.68</v>
      </c>
      <c r="L882" s="60"/>
      <c r="N882" s="61"/>
      <c r="O882" s="57"/>
      <c r="P882" s="57"/>
      <c r="Q882" s="57"/>
      <c r="R882" s="57"/>
      <c r="S882" s="57"/>
      <c r="T882" s="57"/>
      <c r="U882" s="62"/>
      <c r="AN882" s="63" t="s">
        <v>95</v>
      </c>
      <c r="AO882" s="63" t="s">
        <v>25</v>
      </c>
      <c r="AP882" s="4" t="s">
        <v>25</v>
      </c>
      <c r="AQ882" s="4" t="s">
        <v>13</v>
      </c>
      <c r="AR882" s="4" t="s">
        <v>19</v>
      </c>
      <c r="AS882" s="63" t="s">
        <v>87</v>
      </c>
    </row>
    <row r="883" spans="2:59" s="4" customFormat="1" ht="22.5" customHeight="1" x14ac:dyDescent="0.3">
      <c r="B883" s="56"/>
      <c r="C883" s="57"/>
      <c r="D883" s="57"/>
      <c r="E883" s="58" t="s">
        <v>0</v>
      </c>
      <c r="F883" s="100" t="s">
        <v>0</v>
      </c>
      <c r="G883" s="101"/>
      <c r="H883" s="101"/>
      <c r="I883" s="101"/>
      <c r="J883" s="57"/>
      <c r="K883" s="59">
        <v>0</v>
      </c>
      <c r="L883" s="60"/>
      <c r="N883" s="61"/>
      <c r="O883" s="57"/>
      <c r="P883" s="57"/>
      <c r="Q883" s="57"/>
      <c r="R883" s="57"/>
      <c r="S883" s="57"/>
      <c r="T883" s="57"/>
      <c r="U883" s="62"/>
      <c r="AN883" s="63" t="s">
        <v>95</v>
      </c>
      <c r="AO883" s="63" t="s">
        <v>25</v>
      </c>
      <c r="AP883" s="4" t="s">
        <v>25</v>
      </c>
      <c r="AQ883" s="4" t="s">
        <v>13</v>
      </c>
      <c r="AR883" s="4" t="s">
        <v>19</v>
      </c>
      <c r="AS883" s="63" t="s">
        <v>87</v>
      </c>
    </row>
    <row r="884" spans="2:59" s="6" customFormat="1" ht="22.5" customHeight="1" x14ac:dyDescent="0.3">
      <c r="B884" s="72"/>
      <c r="C884" s="73"/>
      <c r="D884" s="73"/>
      <c r="E884" s="74" t="s">
        <v>0</v>
      </c>
      <c r="F884" s="104" t="s">
        <v>654</v>
      </c>
      <c r="G884" s="105"/>
      <c r="H884" s="105"/>
      <c r="I884" s="105"/>
      <c r="J884" s="73"/>
      <c r="K884" s="75" t="s">
        <v>0</v>
      </c>
      <c r="L884" s="76"/>
      <c r="N884" s="77"/>
      <c r="O884" s="73"/>
      <c r="P884" s="73"/>
      <c r="Q884" s="73"/>
      <c r="R884" s="73"/>
      <c r="S884" s="73"/>
      <c r="T884" s="73"/>
      <c r="U884" s="78"/>
      <c r="AN884" s="79" t="s">
        <v>95</v>
      </c>
      <c r="AO884" s="79" t="s">
        <v>25</v>
      </c>
      <c r="AP884" s="6" t="s">
        <v>5</v>
      </c>
      <c r="AQ884" s="6" t="s">
        <v>13</v>
      </c>
      <c r="AR884" s="6" t="s">
        <v>19</v>
      </c>
      <c r="AS884" s="79" t="s">
        <v>87</v>
      </c>
    </row>
    <row r="885" spans="2:59" s="4" customFormat="1" ht="22.5" customHeight="1" x14ac:dyDescent="0.3">
      <c r="B885" s="56"/>
      <c r="C885" s="57"/>
      <c r="D885" s="57"/>
      <c r="E885" s="58" t="s">
        <v>0</v>
      </c>
      <c r="F885" s="100" t="s">
        <v>688</v>
      </c>
      <c r="G885" s="101"/>
      <c r="H885" s="101"/>
      <c r="I885" s="101"/>
      <c r="J885" s="57"/>
      <c r="K885" s="59">
        <v>2.9340000000000002</v>
      </c>
      <c r="L885" s="60"/>
      <c r="N885" s="61"/>
      <c r="O885" s="57"/>
      <c r="P885" s="57"/>
      <c r="Q885" s="57"/>
      <c r="R885" s="57"/>
      <c r="S885" s="57"/>
      <c r="T885" s="57"/>
      <c r="U885" s="62"/>
      <c r="AN885" s="63" t="s">
        <v>95</v>
      </c>
      <c r="AO885" s="63" t="s">
        <v>25</v>
      </c>
      <c r="AP885" s="4" t="s">
        <v>25</v>
      </c>
      <c r="AQ885" s="4" t="s">
        <v>13</v>
      </c>
      <c r="AR885" s="4" t="s">
        <v>19</v>
      </c>
      <c r="AS885" s="63" t="s">
        <v>87</v>
      </c>
    </row>
    <row r="886" spans="2:59" s="4" customFormat="1" ht="22.5" customHeight="1" x14ac:dyDescent="0.3">
      <c r="B886" s="56"/>
      <c r="C886" s="57"/>
      <c r="D886" s="57"/>
      <c r="E886" s="58" t="s">
        <v>0</v>
      </c>
      <c r="F886" s="100" t="s">
        <v>0</v>
      </c>
      <c r="G886" s="101"/>
      <c r="H886" s="101"/>
      <c r="I886" s="101"/>
      <c r="J886" s="57"/>
      <c r="K886" s="59">
        <v>0</v>
      </c>
      <c r="L886" s="60"/>
      <c r="N886" s="61"/>
      <c r="O886" s="57"/>
      <c r="P886" s="57"/>
      <c r="Q886" s="57"/>
      <c r="R886" s="57"/>
      <c r="S886" s="57"/>
      <c r="T886" s="57"/>
      <c r="U886" s="62"/>
      <c r="AN886" s="63" t="s">
        <v>95</v>
      </c>
      <c r="AO886" s="63" t="s">
        <v>25</v>
      </c>
      <c r="AP886" s="4" t="s">
        <v>25</v>
      </c>
      <c r="AQ886" s="4" t="s">
        <v>13</v>
      </c>
      <c r="AR886" s="4" t="s">
        <v>19</v>
      </c>
      <c r="AS886" s="63" t="s">
        <v>87</v>
      </c>
    </row>
    <row r="887" spans="2:59" s="5" customFormat="1" ht="22.5" customHeight="1" x14ac:dyDescent="0.3">
      <c r="B887" s="64"/>
      <c r="C887" s="65"/>
      <c r="D887" s="65"/>
      <c r="E887" s="66" t="s">
        <v>0</v>
      </c>
      <c r="F887" s="102" t="s">
        <v>96</v>
      </c>
      <c r="G887" s="103"/>
      <c r="H887" s="103"/>
      <c r="I887" s="103"/>
      <c r="J887" s="65"/>
      <c r="K887" s="67">
        <v>149.614</v>
      </c>
      <c r="L887" s="68"/>
      <c r="N887" s="69"/>
      <c r="O887" s="65"/>
      <c r="P887" s="65"/>
      <c r="Q887" s="65"/>
      <c r="R887" s="65"/>
      <c r="S887" s="65"/>
      <c r="T887" s="65"/>
      <c r="U887" s="70"/>
      <c r="AN887" s="71" t="s">
        <v>95</v>
      </c>
      <c r="AO887" s="71" t="s">
        <v>25</v>
      </c>
      <c r="AP887" s="5" t="s">
        <v>92</v>
      </c>
      <c r="AQ887" s="5" t="s">
        <v>13</v>
      </c>
      <c r="AR887" s="5" t="s">
        <v>5</v>
      </c>
      <c r="AS887" s="71" t="s">
        <v>87</v>
      </c>
    </row>
    <row r="888" spans="2:59" s="1" customFormat="1" ht="22.5" customHeight="1" x14ac:dyDescent="0.3">
      <c r="B888" s="46"/>
      <c r="C888" s="88" t="s">
        <v>539</v>
      </c>
      <c r="D888" s="88" t="s">
        <v>145</v>
      </c>
      <c r="E888" s="89" t="s">
        <v>689</v>
      </c>
      <c r="F888" s="108" t="s">
        <v>690</v>
      </c>
      <c r="G888" s="108"/>
      <c r="H888" s="108"/>
      <c r="I888" s="108"/>
      <c r="J888" s="90" t="s">
        <v>91</v>
      </c>
      <c r="K888" s="91">
        <v>176.76400000000001</v>
      </c>
      <c r="L888" s="51"/>
      <c r="N888" s="52" t="s">
        <v>0</v>
      </c>
      <c r="O888" s="14" t="s">
        <v>16</v>
      </c>
      <c r="P888" s="53">
        <v>0</v>
      </c>
      <c r="Q888" s="53">
        <f>P888*K888</f>
        <v>0</v>
      </c>
      <c r="R888" s="53">
        <v>2E-3</v>
      </c>
      <c r="S888" s="53">
        <f>R888*K888</f>
        <v>0.35352800000000001</v>
      </c>
      <c r="T888" s="53">
        <v>0</v>
      </c>
      <c r="U888" s="54">
        <f>T888*K888</f>
        <v>0</v>
      </c>
      <c r="AL888" s="8" t="s">
        <v>370</v>
      </c>
      <c r="AN888" s="8" t="s">
        <v>145</v>
      </c>
      <c r="AO888" s="8" t="s">
        <v>25</v>
      </c>
      <c r="AS888" s="8" t="s">
        <v>87</v>
      </c>
      <c r="AY888" s="55" t="e">
        <f>IF(O888="základní",#REF!,0)</f>
        <v>#REF!</v>
      </c>
      <c r="AZ888" s="55">
        <f>IF(O888="snížená",#REF!,0)</f>
        <v>0</v>
      </c>
      <c r="BA888" s="55">
        <f>IF(O888="zákl. přenesená",#REF!,0)</f>
        <v>0</v>
      </c>
      <c r="BB888" s="55">
        <f>IF(O888="sníž. přenesená",#REF!,0)</f>
        <v>0</v>
      </c>
      <c r="BC888" s="55">
        <f>IF(O888="nulová",#REF!,0)</f>
        <v>0</v>
      </c>
      <c r="BD888" s="8" t="s">
        <v>5</v>
      </c>
      <c r="BE888" s="55" t="e">
        <f>ROUND(#REF!*K888,2)</f>
        <v>#REF!</v>
      </c>
      <c r="BF888" s="8" t="s">
        <v>183</v>
      </c>
      <c r="BG888" s="8" t="s">
        <v>691</v>
      </c>
    </row>
    <row r="889" spans="2:59" s="6" customFormat="1" ht="22.5" customHeight="1" x14ac:dyDescent="0.3">
      <c r="B889" s="72"/>
      <c r="C889" s="73"/>
      <c r="D889" s="73"/>
      <c r="E889" s="74" t="s">
        <v>0</v>
      </c>
      <c r="F889" s="106" t="s">
        <v>642</v>
      </c>
      <c r="G889" s="107"/>
      <c r="H889" s="107"/>
      <c r="I889" s="107"/>
      <c r="J889" s="73"/>
      <c r="K889" s="75" t="s">
        <v>0</v>
      </c>
      <c r="L889" s="76"/>
      <c r="N889" s="77"/>
      <c r="O889" s="73"/>
      <c r="P889" s="73"/>
      <c r="Q889" s="73"/>
      <c r="R889" s="73"/>
      <c r="S889" s="73"/>
      <c r="T889" s="73"/>
      <c r="U889" s="78"/>
      <c r="AN889" s="79" t="s">
        <v>95</v>
      </c>
      <c r="AO889" s="79" t="s">
        <v>25</v>
      </c>
      <c r="AP889" s="6" t="s">
        <v>5</v>
      </c>
      <c r="AQ889" s="6" t="s">
        <v>13</v>
      </c>
      <c r="AR889" s="6" t="s">
        <v>19</v>
      </c>
      <c r="AS889" s="79" t="s">
        <v>87</v>
      </c>
    </row>
    <row r="890" spans="2:59" s="4" customFormat="1" ht="22.5" customHeight="1" x14ac:dyDescent="0.3">
      <c r="B890" s="56"/>
      <c r="C890" s="57"/>
      <c r="D890" s="57"/>
      <c r="E890" s="58" t="s">
        <v>0</v>
      </c>
      <c r="F890" s="100" t="s">
        <v>692</v>
      </c>
      <c r="G890" s="101"/>
      <c r="H890" s="101"/>
      <c r="I890" s="101"/>
      <c r="J890" s="57"/>
      <c r="K890" s="59">
        <v>9.5120000000000005</v>
      </c>
      <c r="L890" s="60"/>
      <c r="N890" s="61"/>
      <c r="O890" s="57"/>
      <c r="P890" s="57"/>
      <c r="Q890" s="57"/>
      <c r="R890" s="57"/>
      <c r="S890" s="57"/>
      <c r="T890" s="57"/>
      <c r="U890" s="62"/>
      <c r="AN890" s="63" t="s">
        <v>95</v>
      </c>
      <c r="AO890" s="63" t="s">
        <v>25</v>
      </c>
      <c r="AP890" s="4" t="s">
        <v>25</v>
      </c>
      <c r="AQ890" s="4" t="s">
        <v>13</v>
      </c>
      <c r="AR890" s="4" t="s">
        <v>19</v>
      </c>
      <c r="AS890" s="63" t="s">
        <v>87</v>
      </c>
    </row>
    <row r="891" spans="2:59" s="4" customFormat="1" ht="22.5" customHeight="1" x14ac:dyDescent="0.3">
      <c r="B891" s="56"/>
      <c r="C891" s="57"/>
      <c r="D891" s="57"/>
      <c r="E891" s="58" t="s">
        <v>0</v>
      </c>
      <c r="F891" s="100" t="s">
        <v>0</v>
      </c>
      <c r="G891" s="101"/>
      <c r="H891" s="101"/>
      <c r="I891" s="101"/>
      <c r="J891" s="57"/>
      <c r="K891" s="59">
        <v>0</v>
      </c>
      <c r="L891" s="60"/>
      <c r="N891" s="61"/>
      <c r="O891" s="57"/>
      <c r="P891" s="57"/>
      <c r="Q891" s="57"/>
      <c r="R891" s="57"/>
      <c r="S891" s="57"/>
      <c r="T891" s="57"/>
      <c r="U891" s="62"/>
      <c r="AN891" s="63" t="s">
        <v>95</v>
      </c>
      <c r="AO891" s="63" t="s">
        <v>25</v>
      </c>
      <c r="AP891" s="4" t="s">
        <v>25</v>
      </c>
      <c r="AQ891" s="4" t="s">
        <v>13</v>
      </c>
      <c r="AR891" s="4" t="s">
        <v>19</v>
      </c>
      <c r="AS891" s="63" t="s">
        <v>87</v>
      </c>
    </row>
    <row r="892" spans="2:59" s="6" customFormat="1" ht="22.5" customHeight="1" x14ac:dyDescent="0.3">
      <c r="B892" s="72"/>
      <c r="C892" s="73"/>
      <c r="D892" s="73"/>
      <c r="E892" s="74" t="s">
        <v>0</v>
      </c>
      <c r="F892" s="104" t="s">
        <v>647</v>
      </c>
      <c r="G892" s="105"/>
      <c r="H892" s="105"/>
      <c r="I892" s="105"/>
      <c r="J892" s="73"/>
      <c r="K892" s="75" t="s">
        <v>0</v>
      </c>
      <c r="L892" s="76"/>
      <c r="N892" s="77"/>
      <c r="O892" s="73"/>
      <c r="P892" s="73"/>
      <c r="Q892" s="73"/>
      <c r="R892" s="73"/>
      <c r="S892" s="73"/>
      <c r="T892" s="73"/>
      <c r="U892" s="78"/>
      <c r="AN892" s="79" t="s">
        <v>95</v>
      </c>
      <c r="AO892" s="79" t="s">
        <v>25</v>
      </c>
      <c r="AP892" s="6" t="s">
        <v>5</v>
      </c>
      <c r="AQ892" s="6" t="s">
        <v>13</v>
      </c>
      <c r="AR892" s="6" t="s">
        <v>19</v>
      </c>
      <c r="AS892" s="79" t="s">
        <v>87</v>
      </c>
    </row>
    <row r="893" spans="2:59" s="4" customFormat="1" ht="22.5" customHeight="1" x14ac:dyDescent="0.3">
      <c r="B893" s="56"/>
      <c r="C893" s="57"/>
      <c r="D893" s="57"/>
      <c r="E893" s="58" t="s">
        <v>0</v>
      </c>
      <c r="F893" s="100" t="s">
        <v>693</v>
      </c>
      <c r="G893" s="101"/>
      <c r="H893" s="101"/>
      <c r="I893" s="101"/>
      <c r="J893" s="57"/>
      <c r="K893" s="59">
        <v>49.35</v>
      </c>
      <c r="L893" s="60"/>
      <c r="N893" s="61"/>
      <c r="O893" s="57"/>
      <c r="P893" s="57"/>
      <c r="Q893" s="57"/>
      <c r="R893" s="57"/>
      <c r="S893" s="57"/>
      <c r="T893" s="57"/>
      <c r="U893" s="62"/>
      <c r="AN893" s="63" t="s">
        <v>95</v>
      </c>
      <c r="AO893" s="63" t="s">
        <v>25</v>
      </c>
      <c r="AP893" s="4" t="s">
        <v>25</v>
      </c>
      <c r="AQ893" s="4" t="s">
        <v>13</v>
      </c>
      <c r="AR893" s="4" t="s">
        <v>19</v>
      </c>
      <c r="AS893" s="63" t="s">
        <v>87</v>
      </c>
    </row>
    <row r="894" spans="2:59" s="4" customFormat="1" ht="22.5" customHeight="1" x14ac:dyDescent="0.3">
      <c r="B894" s="56"/>
      <c r="C894" s="57"/>
      <c r="D894" s="57"/>
      <c r="E894" s="58" t="s">
        <v>0</v>
      </c>
      <c r="F894" s="100" t="s">
        <v>694</v>
      </c>
      <c r="G894" s="101"/>
      <c r="H894" s="101"/>
      <c r="I894" s="101"/>
      <c r="J894" s="57"/>
      <c r="K894" s="59">
        <v>8.3279999999999994</v>
      </c>
      <c r="L894" s="60"/>
      <c r="N894" s="61"/>
      <c r="O894" s="57"/>
      <c r="P894" s="57"/>
      <c r="Q894" s="57"/>
      <c r="R894" s="57"/>
      <c r="S894" s="57"/>
      <c r="T894" s="57"/>
      <c r="U894" s="62"/>
      <c r="AN894" s="63" t="s">
        <v>95</v>
      </c>
      <c r="AO894" s="63" t="s">
        <v>25</v>
      </c>
      <c r="AP894" s="4" t="s">
        <v>25</v>
      </c>
      <c r="AQ894" s="4" t="s">
        <v>13</v>
      </c>
      <c r="AR894" s="4" t="s">
        <v>19</v>
      </c>
      <c r="AS894" s="63" t="s">
        <v>87</v>
      </c>
    </row>
    <row r="895" spans="2:59" s="4" customFormat="1" ht="22.5" customHeight="1" x14ac:dyDescent="0.3">
      <c r="B895" s="56"/>
      <c r="C895" s="57"/>
      <c r="D895" s="57"/>
      <c r="E895" s="58" t="s">
        <v>0</v>
      </c>
      <c r="F895" s="100" t="s">
        <v>695</v>
      </c>
      <c r="G895" s="101"/>
      <c r="H895" s="101"/>
      <c r="I895" s="101"/>
      <c r="J895" s="57"/>
      <c r="K895" s="59">
        <v>87.78</v>
      </c>
      <c r="L895" s="60"/>
      <c r="N895" s="61"/>
      <c r="O895" s="57"/>
      <c r="P895" s="57"/>
      <c r="Q895" s="57"/>
      <c r="R895" s="57"/>
      <c r="S895" s="57"/>
      <c r="T895" s="57"/>
      <c r="U895" s="62"/>
      <c r="AN895" s="63" t="s">
        <v>95</v>
      </c>
      <c r="AO895" s="63" t="s">
        <v>25</v>
      </c>
      <c r="AP895" s="4" t="s">
        <v>25</v>
      </c>
      <c r="AQ895" s="4" t="s">
        <v>13</v>
      </c>
      <c r="AR895" s="4" t="s">
        <v>19</v>
      </c>
      <c r="AS895" s="63" t="s">
        <v>87</v>
      </c>
    </row>
    <row r="896" spans="2:59" s="4" customFormat="1" ht="22.5" customHeight="1" x14ac:dyDescent="0.3">
      <c r="B896" s="56"/>
      <c r="C896" s="57"/>
      <c r="D896" s="57"/>
      <c r="E896" s="58" t="s">
        <v>0</v>
      </c>
      <c r="F896" s="100" t="s">
        <v>0</v>
      </c>
      <c r="G896" s="101"/>
      <c r="H896" s="101"/>
      <c r="I896" s="101"/>
      <c r="J896" s="57"/>
      <c r="K896" s="59">
        <v>0</v>
      </c>
      <c r="L896" s="60"/>
      <c r="N896" s="61"/>
      <c r="O896" s="57"/>
      <c r="P896" s="57"/>
      <c r="Q896" s="57"/>
      <c r="R896" s="57"/>
      <c r="S896" s="57"/>
      <c r="T896" s="57"/>
      <c r="U896" s="62"/>
      <c r="AN896" s="63" t="s">
        <v>95</v>
      </c>
      <c r="AO896" s="63" t="s">
        <v>25</v>
      </c>
      <c r="AP896" s="4" t="s">
        <v>25</v>
      </c>
      <c r="AQ896" s="4" t="s">
        <v>13</v>
      </c>
      <c r="AR896" s="4" t="s">
        <v>19</v>
      </c>
      <c r="AS896" s="63" t="s">
        <v>87</v>
      </c>
    </row>
    <row r="897" spans="2:59" s="6" customFormat="1" ht="22.5" customHeight="1" x14ac:dyDescent="0.3">
      <c r="B897" s="72"/>
      <c r="C897" s="73"/>
      <c r="D897" s="73"/>
      <c r="E897" s="74" t="s">
        <v>0</v>
      </c>
      <c r="F897" s="104" t="s">
        <v>696</v>
      </c>
      <c r="G897" s="105"/>
      <c r="H897" s="105"/>
      <c r="I897" s="105"/>
      <c r="J897" s="73"/>
      <c r="K897" s="75" t="s">
        <v>0</v>
      </c>
      <c r="L897" s="76"/>
      <c r="N897" s="77"/>
      <c r="O897" s="73"/>
      <c r="P897" s="73"/>
      <c r="Q897" s="73"/>
      <c r="R897" s="73"/>
      <c r="S897" s="73"/>
      <c r="T897" s="73"/>
      <c r="U897" s="78"/>
      <c r="AN897" s="79" t="s">
        <v>95</v>
      </c>
      <c r="AO897" s="79" t="s">
        <v>25</v>
      </c>
      <c r="AP897" s="6" t="s">
        <v>5</v>
      </c>
      <c r="AQ897" s="6" t="s">
        <v>13</v>
      </c>
      <c r="AR897" s="6" t="s">
        <v>19</v>
      </c>
      <c r="AS897" s="79" t="s">
        <v>87</v>
      </c>
    </row>
    <row r="898" spans="2:59" s="4" customFormat="1" ht="22.5" customHeight="1" x14ac:dyDescent="0.3">
      <c r="B898" s="56"/>
      <c r="C898" s="57"/>
      <c r="D898" s="57"/>
      <c r="E898" s="58" t="s">
        <v>0</v>
      </c>
      <c r="F898" s="100" t="s">
        <v>697</v>
      </c>
      <c r="G898" s="101"/>
      <c r="H898" s="101"/>
      <c r="I898" s="101"/>
      <c r="J898" s="57"/>
      <c r="K898" s="59">
        <v>8.4600000000000009</v>
      </c>
      <c r="L898" s="60"/>
      <c r="N898" s="61"/>
      <c r="O898" s="57"/>
      <c r="P898" s="57"/>
      <c r="Q898" s="57"/>
      <c r="R898" s="57"/>
      <c r="S898" s="57"/>
      <c r="T898" s="57"/>
      <c r="U898" s="62"/>
      <c r="AN898" s="63" t="s">
        <v>95</v>
      </c>
      <c r="AO898" s="63" t="s">
        <v>25</v>
      </c>
      <c r="AP898" s="4" t="s">
        <v>25</v>
      </c>
      <c r="AQ898" s="4" t="s">
        <v>13</v>
      </c>
      <c r="AR898" s="4" t="s">
        <v>19</v>
      </c>
      <c r="AS898" s="63" t="s">
        <v>87</v>
      </c>
    </row>
    <row r="899" spans="2:59" s="4" customFormat="1" ht="22.5" customHeight="1" x14ac:dyDescent="0.3">
      <c r="B899" s="56"/>
      <c r="C899" s="57"/>
      <c r="D899" s="57"/>
      <c r="E899" s="58" t="s">
        <v>0</v>
      </c>
      <c r="F899" s="100" t="s">
        <v>698</v>
      </c>
      <c r="G899" s="101"/>
      <c r="H899" s="101"/>
      <c r="I899" s="101"/>
      <c r="J899" s="57"/>
      <c r="K899" s="59">
        <v>2.9980000000000002</v>
      </c>
      <c r="L899" s="60"/>
      <c r="N899" s="61"/>
      <c r="O899" s="57"/>
      <c r="P899" s="57"/>
      <c r="Q899" s="57"/>
      <c r="R899" s="57"/>
      <c r="S899" s="57"/>
      <c r="T899" s="57"/>
      <c r="U899" s="62"/>
      <c r="AN899" s="63" t="s">
        <v>95</v>
      </c>
      <c r="AO899" s="63" t="s">
        <v>25</v>
      </c>
      <c r="AP899" s="4" t="s">
        <v>25</v>
      </c>
      <c r="AQ899" s="4" t="s">
        <v>13</v>
      </c>
      <c r="AR899" s="4" t="s">
        <v>19</v>
      </c>
      <c r="AS899" s="63" t="s">
        <v>87</v>
      </c>
    </row>
    <row r="900" spans="2:59" s="4" customFormat="1" ht="22.5" customHeight="1" x14ac:dyDescent="0.3">
      <c r="B900" s="56"/>
      <c r="C900" s="57"/>
      <c r="D900" s="57"/>
      <c r="E900" s="58" t="s">
        <v>0</v>
      </c>
      <c r="F900" s="100" t="s">
        <v>699</v>
      </c>
      <c r="G900" s="101"/>
      <c r="H900" s="101"/>
      <c r="I900" s="101"/>
      <c r="J900" s="57"/>
      <c r="K900" s="59">
        <v>6.87</v>
      </c>
      <c r="L900" s="60"/>
      <c r="N900" s="61"/>
      <c r="O900" s="57"/>
      <c r="P900" s="57"/>
      <c r="Q900" s="57"/>
      <c r="R900" s="57"/>
      <c r="S900" s="57"/>
      <c r="T900" s="57"/>
      <c r="U900" s="62"/>
      <c r="AN900" s="63" t="s">
        <v>95</v>
      </c>
      <c r="AO900" s="63" t="s">
        <v>25</v>
      </c>
      <c r="AP900" s="4" t="s">
        <v>25</v>
      </c>
      <c r="AQ900" s="4" t="s">
        <v>13</v>
      </c>
      <c r="AR900" s="4" t="s">
        <v>19</v>
      </c>
      <c r="AS900" s="63" t="s">
        <v>87</v>
      </c>
    </row>
    <row r="901" spans="2:59" s="4" customFormat="1" ht="22.5" customHeight="1" x14ac:dyDescent="0.3">
      <c r="B901" s="56"/>
      <c r="C901" s="57"/>
      <c r="D901" s="57"/>
      <c r="E901" s="58" t="s">
        <v>0</v>
      </c>
      <c r="F901" s="100" t="s">
        <v>0</v>
      </c>
      <c r="G901" s="101"/>
      <c r="H901" s="101"/>
      <c r="I901" s="101"/>
      <c r="J901" s="57"/>
      <c r="K901" s="59">
        <v>0</v>
      </c>
      <c r="L901" s="60"/>
      <c r="N901" s="61"/>
      <c r="O901" s="57"/>
      <c r="P901" s="57"/>
      <c r="Q901" s="57"/>
      <c r="R901" s="57"/>
      <c r="S901" s="57"/>
      <c r="T901" s="57"/>
      <c r="U901" s="62"/>
      <c r="AN901" s="63" t="s">
        <v>95</v>
      </c>
      <c r="AO901" s="63" t="s">
        <v>25</v>
      </c>
      <c r="AP901" s="4" t="s">
        <v>25</v>
      </c>
      <c r="AQ901" s="4" t="s">
        <v>13</v>
      </c>
      <c r="AR901" s="4" t="s">
        <v>19</v>
      </c>
      <c r="AS901" s="63" t="s">
        <v>87</v>
      </c>
    </row>
    <row r="902" spans="2:59" s="4" customFormat="1" ht="22.5" customHeight="1" x14ac:dyDescent="0.3">
      <c r="B902" s="56"/>
      <c r="C902" s="57"/>
      <c r="D902" s="57"/>
      <c r="E902" s="58" t="s">
        <v>0</v>
      </c>
      <c r="F902" s="100" t="s">
        <v>0</v>
      </c>
      <c r="G902" s="101"/>
      <c r="H902" s="101"/>
      <c r="I902" s="101"/>
      <c r="J902" s="57"/>
      <c r="K902" s="59">
        <v>0</v>
      </c>
      <c r="L902" s="60"/>
      <c r="N902" s="61"/>
      <c r="O902" s="57"/>
      <c r="P902" s="57"/>
      <c r="Q902" s="57"/>
      <c r="R902" s="57"/>
      <c r="S902" s="57"/>
      <c r="T902" s="57"/>
      <c r="U902" s="62"/>
      <c r="AN902" s="63" t="s">
        <v>95</v>
      </c>
      <c r="AO902" s="63" t="s">
        <v>25</v>
      </c>
      <c r="AP902" s="4" t="s">
        <v>25</v>
      </c>
      <c r="AQ902" s="4" t="s">
        <v>13</v>
      </c>
      <c r="AR902" s="4" t="s">
        <v>19</v>
      </c>
      <c r="AS902" s="63" t="s">
        <v>87</v>
      </c>
    </row>
    <row r="903" spans="2:59" s="7" customFormat="1" ht="22.5" customHeight="1" x14ac:dyDescent="0.3">
      <c r="B903" s="80"/>
      <c r="C903" s="81"/>
      <c r="D903" s="81"/>
      <c r="E903" s="82" t="s">
        <v>54</v>
      </c>
      <c r="F903" s="109" t="s">
        <v>136</v>
      </c>
      <c r="G903" s="110"/>
      <c r="H903" s="110"/>
      <c r="I903" s="110"/>
      <c r="J903" s="81"/>
      <c r="K903" s="83">
        <v>173.298</v>
      </c>
      <c r="L903" s="84"/>
      <c r="N903" s="85"/>
      <c r="O903" s="81"/>
      <c r="P903" s="81"/>
      <c r="Q903" s="81"/>
      <c r="R903" s="81"/>
      <c r="S903" s="81"/>
      <c r="T903" s="81"/>
      <c r="U903" s="86"/>
      <c r="AN903" s="87" t="s">
        <v>95</v>
      </c>
      <c r="AO903" s="87" t="s">
        <v>25</v>
      </c>
      <c r="AP903" s="7" t="s">
        <v>103</v>
      </c>
      <c r="AQ903" s="7" t="s">
        <v>13</v>
      </c>
      <c r="AR903" s="7" t="s">
        <v>19</v>
      </c>
      <c r="AS903" s="87" t="s">
        <v>87</v>
      </c>
    </row>
    <row r="904" spans="2:59" s="4" customFormat="1" ht="22.5" customHeight="1" x14ac:dyDescent="0.3">
      <c r="B904" s="56"/>
      <c r="C904" s="57"/>
      <c r="D904" s="57"/>
      <c r="E904" s="58" t="s">
        <v>0</v>
      </c>
      <c r="F904" s="100" t="s">
        <v>0</v>
      </c>
      <c r="G904" s="101"/>
      <c r="H904" s="101"/>
      <c r="I904" s="101"/>
      <c r="J904" s="57"/>
      <c r="K904" s="59">
        <v>0</v>
      </c>
      <c r="L904" s="60"/>
      <c r="N904" s="61"/>
      <c r="O904" s="57"/>
      <c r="P904" s="57"/>
      <c r="Q904" s="57"/>
      <c r="R904" s="57"/>
      <c r="S904" s="57"/>
      <c r="T904" s="57"/>
      <c r="U904" s="62"/>
      <c r="AN904" s="63" t="s">
        <v>95</v>
      </c>
      <c r="AO904" s="63" t="s">
        <v>25</v>
      </c>
      <c r="AP904" s="4" t="s">
        <v>25</v>
      </c>
      <c r="AQ904" s="4" t="s">
        <v>13</v>
      </c>
      <c r="AR904" s="4" t="s">
        <v>19</v>
      </c>
      <c r="AS904" s="63" t="s">
        <v>87</v>
      </c>
    </row>
    <row r="905" spans="2:59" s="6" customFormat="1" ht="22.5" customHeight="1" x14ac:dyDescent="0.3">
      <c r="B905" s="72"/>
      <c r="C905" s="73"/>
      <c r="D905" s="73"/>
      <c r="E905" s="74" t="s">
        <v>0</v>
      </c>
      <c r="F905" s="104" t="s">
        <v>158</v>
      </c>
      <c r="G905" s="105"/>
      <c r="H905" s="105"/>
      <c r="I905" s="105"/>
      <c r="J905" s="73"/>
      <c r="K905" s="75" t="s">
        <v>0</v>
      </c>
      <c r="L905" s="76"/>
      <c r="N905" s="77"/>
      <c r="O905" s="73"/>
      <c r="P905" s="73"/>
      <c r="Q905" s="73"/>
      <c r="R905" s="73"/>
      <c r="S905" s="73"/>
      <c r="T905" s="73"/>
      <c r="U905" s="78"/>
      <c r="AN905" s="79" t="s">
        <v>95</v>
      </c>
      <c r="AO905" s="79" t="s">
        <v>25</v>
      </c>
      <c r="AP905" s="6" t="s">
        <v>5</v>
      </c>
      <c r="AQ905" s="6" t="s">
        <v>13</v>
      </c>
      <c r="AR905" s="6" t="s">
        <v>19</v>
      </c>
      <c r="AS905" s="79" t="s">
        <v>87</v>
      </c>
    </row>
    <row r="906" spans="2:59" s="4" customFormat="1" ht="22.5" customHeight="1" x14ac:dyDescent="0.3">
      <c r="B906" s="56"/>
      <c r="C906" s="57"/>
      <c r="D906" s="57"/>
      <c r="E906" s="58" t="s">
        <v>0</v>
      </c>
      <c r="F906" s="100" t="s">
        <v>700</v>
      </c>
      <c r="G906" s="101"/>
      <c r="H906" s="101"/>
      <c r="I906" s="101"/>
      <c r="J906" s="57"/>
      <c r="K906" s="59">
        <v>3.4660000000000002</v>
      </c>
      <c r="L906" s="60"/>
      <c r="N906" s="61"/>
      <c r="O906" s="57"/>
      <c r="P906" s="57"/>
      <c r="Q906" s="57"/>
      <c r="R906" s="57"/>
      <c r="S906" s="57"/>
      <c r="T906" s="57"/>
      <c r="U906" s="62"/>
      <c r="AN906" s="63" t="s">
        <v>95</v>
      </c>
      <c r="AO906" s="63" t="s">
        <v>25</v>
      </c>
      <c r="AP906" s="4" t="s">
        <v>25</v>
      </c>
      <c r="AQ906" s="4" t="s">
        <v>13</v>
      </c>
      <c r="AR906" s="4" t="s">
        <v>19</v>
      </c>
      <c r="AS906" s="63" t="s">
        <v>87</v>
      </c>
    </row>
    <row r="907" spans="2:59" s="4" customFormat="1" ht="22.5" customHeight="1" x14ac:dyDescent="0.3">
      <c r="B907" s="56"/>
      <c r="C907" s="57"/>
      <c r="D907" s="57"/>
      <c r="E907" s="58" t="s">
        <v>0</v>
      </c>
      <c r="F907" s="100" t="s">
        <v>0</v>
      </c>
      <c r="G907" s="101"/>
      <c r="H907" s="101"/>
      <c r="I907" s="101"/>
      <c r="J907" s="57"/>
      <c r="K907" s="59">
        <v>0</v>
      </c>
      <c r="L907" s="60"/>
      <c r="N907" s="61"/>
      <c r="O907" s="57"/>
      <c r="P907" s="57"/>
      <c r="Q907" s="57"/>
      <c r="R907" s="57"/>
      <c r="S907" s="57"/>
      <c r="T907" s="57"/>
      <c r="U907" s="62"/>
      <c r="AN907" s="63" t="s">
        <v>95</v>
      </c>
      <c r="AO907" s="63" t="s">
        <v>25</v>
      </c>
      <c r="AP907" s="4" t="s">
        <v>25</v>
      </c>
      <c r="AQ907" s="4" t="s">
        <v>13</v>
      </c>
      <c r="AR907" s="4" t="s">
        <v>19</v>
      </c>
      <c r="AS907" s="63" t="s">
        <v>87</v>
      </c>
    </row>
    <row r="908" spans="2:59" s="5" customFormat="1" ht="22.5" customHeight="1" x14ac:dyDescent="0.3">
      <c r="B908" s="64"/>
      <c r="C908" s="65"/>
      <c r="D908" s="65"/>
      <c r="E908" s="66" t="s">
        <v>0</v>
      </c>
      <c r="F908" s="102" t="s">
        <v>96</v>
      </c>
      <c r="G908" s="103"/>
      <c r="H908" s="103"/>
      <c r="I908" s="103"/>
      <c r="J908" s="65"/>
      <c r="K908" s="67">
        <v>176.76400000000001</v>
      </c>
      <c r="L908" s="68"/>
      <c r="N908" s="69"/>
      <c r="O908" s="65"/>
      <c r="P908" s="65"/>
      <c r="Q908" s="65"/>
      <c r="R908" s="65"/>
      <c r="S908" s="65"/>
      <c r="T908" s="65"/>
      <c r="U908" s="70"/>
      <c r="AN908" s="71" t="s">
        <v>95</v>
      </c>
      <c r="AO908" s="71" t="s">
        <v>25</v>
      </c>
      <c r="AP908" s="5" t="s">
        <v>92</v>
      </c>
      <c r="AQ908" s="5" t="s">
        <v>13</v>
      </c>
      <c r="AR908" s="5" t="s">
        <v>5</v>
      </c>
      <c r="AS908" s="71" t="s">
        <v>87</v>
      </c>
    </row>
    <row r="909" spans="2:59" s="1" customFormat="1" ht="31.5" customHeight="1" x14ac:dyDescent="0.3">
      <c r="B909" s="46"/>
      <c r="C909" s="88" t="s">
        <v>544</v>
      </c>
      <c r="D909" s="88" t="s">
        <v>145</v>
      </c>
      <c r="E909" s="89" t="s">
        <v>701</v>
      </c>
      <c r="F909" s="108" t="s">
        <v>702</v>
      </c>
      <c r="G909" s="108"/>
      <c r="H909" s="108"/>
      <c r="I909" s="108"/>
      <c r="J909" s="90" t="s">
        <v>91</v>
      </c>
      <c r="K909" s="91">
        <v>256.709</v>
      </c>
      <c r="L909" s="51"/>
      <c r="N909" s="52" t="s">
        <v>0</v>
      </c>
      <c r="O909" s="14" t="s">
        <v>16</v>
      </c>
      <c r="P909" s="53">
        <v>0</v>
      </c>
      <c r="Q909" s="53">
        <f>P909*K909</f>
        <v>0</v>
      </c>
      <c r="R909" s="53">
        <v>1.15E-3</v>
      </c>
      <c r="S909" s="53">
        <f>R909*K909</f>
        <v>0.29521534999999999</v>
      </c>
      <c r="T909" s="53">
        <v>0</v>
      </c>
      <c r="U909" s="54">
        <f>T909*K909</f>
        <v>0</v>
      </c>
      <c r="AL909" s="8" t="s">
        <v>370</v>
      </c>
      <c r="AN909" s="8" t="s">
        <v>145</v>
      </c>
      <c r="AO909" s="8" t="s">
        <v>25</v>
      </c>
      <c r="AS909" s="8" t="s">
        <v>87</v>
      </c>
      <c r="AY909" s="55" t="e">
        <f>IF(O909="základní",#REF!,0)</f>
        <v>#REF!</v>
      </c>
      <c r="AZ909" s="55">
        <f>IF(O909="snížená",#REF!,0)</f>
        <v>0</v>
      </c>
      <c r="BA909" s="55">
        <f>IF(O909="zákl. přenesená",#REF!,0)</f>
        <v>0</v>
      </c>
      <c r="BB909" s="55">
        <f>IF(O909="sníž. přenesená",#REF!,0)</f>
        <v>0</v>
      </c>
      <c r="BC909" s="55">
        <f>IF(O909="nulová",#REF!,0)</f>
        <v>0</v>
      </c>
      <c r="BD909" s="8" t="s">
        <v>5</v>
      </c>
      <c r="BE909" s="55" t="e">
        <f>ROUND(#REF!*K909,2)</f>
        <v>#REF!</v>
      </c>
      <c r="BF909" s="8" t="s">
        <v>183</v>
      </c>
      <c r="BG909" s="8" t="s">
        <v>703</v>
      </c>
    </row>
    <row r="910" spans="2:59" s="6" customFormat="1" ht="22.5" customHeight="1" x14ac:dyDescent="0.3">
      <c r="B910" s="72"/>
      <c r="C910" s="73"/>
      <c r="D910" s="73"/>
      <c r="E910" s="74" t="s">
        <v>0</v>
      </c>
      <c r="F910" s="106" t="s">
        <v>704</v>
      </c>
      <c r="G910" s="107"/>
      <c r="H910" s="107"/>
      <c r="I910" s="107"/>
      <c r="J910" s="73"/>
      <c r="K910" s="75" t="s">
        <v>0</v>
      </c>
      <c r="L910" s="76"/>
      <c r="N910" s="77"/>
      <c r="O910" s="73"/>
      <c r="P910" s="73"/>
      <c r="Q910" s="73"/>
      <c r="R910" s="73"/>
      <c r="S910" s="73"/>
      <c r="T910" s="73"/>
      <c r="U910" s="78"/>
      <c r="AN910" s="79" t="s">
        <v>95</v>
      </c>
      <c r="AO910" s="79" t="s">
        <v>25</v>
      </c>
      <c r="AP910" s="6" t="s">
        <v>5</v>
      </c>
      <c r="AQ910" s="6" t="s">
        <v>13</v>
      </c>
      <c r="AR910" s="6" t="s">
        <v>19</v>
      </c>
      <c r="AS910" s="79" t="s">
        <v>87</v>
      </c>
    </row>
    <row r="911" spans="2:59" s="6" customFormat="1" ht="22.5" customHeight="1" x14ac:dyDescent="0.3">
      <c r="B911" s="72"/>
      <c r="C911" s="73"/>
      <c r="D911" s="73"/>
      <c r="E911" s="74" t="s">
        <v>0</v>
      </c>
      <c r="F911" s="104" t="s">
        <v>705</v>
      </c>
      <c r="G911" s="105"/>
      <c r="H911" s="105"/>
      <c r="I911" s="105"/>
      <c r="J911" s="73"/>
      <c r="K911" s="75" t="s">
        <v>0</v>
      </c>
      <c r="L911" s="76"/>
      <c r="N911" s="77"/>
      <c r="O911" s="73"/>
      <c r="P911" s="73"/>
      <c r="Q911" s="73"/>
      <c r="R911" s="73"/>
      <c r="S911" s="73"/>
      <c r="T911" s="73"/>
      <c r="U911" s="78"/>
      <c r="AN911" s="79" t="s">
        <v>95</v>
      </c>
      <c r="AO911" s="79" t="s">
        <v>25</v>
      </c>
      <c r="AP911" s="6" t="s">
        <v>5</v>
      </c>
      <c r="AQ911" s="6" t="s">
        <v>13</v>
      </c>
      <c r="AR911" s="6" t="s">
        <v>19</v>
      </c>
      <c r="AS911" s="79" t="s">
        <v>87</v>
      </c>
    </row>
    <row r="912" spans="2:59" s="4" customFormat="1" ht="22.5" customHeight="1" x14ac:dyDescent="0.3">
      <c r="B912" s="56"/>
      <c r="C912" s="57"/>
      <c r="D912" s="57"/>
      <c r="E912" s="58" t="s">
        <v>0</v>
      </c>
      <c r="F912" s="100" t="s">
        <v>706</v>
      </c>
      <c r="G912" s="101"/>
      <c r="H912" s="101"/>
      <c r="I912" s="101"/>
      <c r="J912" s="57"/>
      <c r="K912" s="59">
        <v>57.493000000000002</v>
      </c>
      <c r="L912" s="60"/>
      <c r="N912" s="61"/>
      <c r="O912" s="57"/>
      <c r="P912" s="57"/>
      <c r="Q912" s="57"/>
      <c r="R912" s="57"/>
      <c r="S912" s="57"/>
      <c r="T912" s="57"/>
      <c r="U912" s="62"/>
      <c r="AN912" s="63" t="s">
        <v>95</v>
      </c>
      <c r="AO912" s="63" t="s">
        <v>25</v>
      </c>
      <c r="AP912" s="4" t="s">
        <v>25</v>
      </c>
      <c r="AQ912" s="4" t="s">
        <v>13</v>
      </c>
      <c r="AR912" s="4" t="s">
        <v>19</v>
      </c>
      <c r="AS912" s="63" t="s">
        <v>87</v>
      </c>
    </row>
    <row r="913" spans="2:45" s="4" customFormat="1" ht="22.5" customHeight="1" x14ac:dyDescent="0.3">
      <c r="B913" s="56"/>
      <c r="C913" s="57"/>
      <c r="D913" s="57"/>
      <c r="E913" s="58" t="s">
        <v>0</v>
      </c>
      <c r="F913" s="100" t="s">
        <v>0</v>
      </c>
      <c r="G913" s="101"/>
      <c r="H913" s="101"/>
      <c r="I913" s="101"/>
      <c r="J913" s="57"/>
      <c r="K913" s="59">
        <v>0</v>
      </c>
      <c r="L913" s="60"/>
      <c r="N913" s="61"/>
      <c r="O913" s="57"/>
      <c r="P913" s="57"/>
      <c r="Q913" s="57"/>
      <c r="R913" s="57"/>
      <c r="S913" s="57"/>
      <c r="T913" s="57"/>
      <c r="U913" s="62"/>
      <c r="AN913" s="63" t="s">
        <v>95</v>
      </c>
      <c r="AO913" s="63" t="s">
        <v>25</v>
      </c>
      <c r="AP913" s="4" t="s">
        <v>25</v>
      </c>
      <c r="AQ913" s="4" t="s">
        <v>13</v>
      </c>
      <c r="AR913" s="4" t="s">
        <v>19</v>
      </c>
      <c r="AS913" s="63" t="s">
        <v>87</v>
      </c>
    </row>
    <row r="914" spans="2:45" s="6" customFormat="1" ht="22.5" customHeight="1" x14ac:dyDescent="0.3">
      <c r="B914" s="72"/>
      <c r="C914" s="73"/>
      <c r="D914" s="73"/>
      <c r="E914" s="74" t="s">
        <v>0</v>
      </c>
      <c r="F914" s="104" t="s">
        <v>707</v>
      </c>
      <c r="G914" s="105"/>
      <c r="H914" s="105"/>
      <c r="I914" s="105"/>
      <c r="J914" s="73"/>
      <c r="K914" s="75" t="s">
        <v>0</v>
      </c>
      <c r="L914" s="76"/>
      <c r="N914" s="77"/>
      <c r="O914" s="73"/>
      <c r="P914" s="73"/>
      <c r="Q914" s="73"/>
      <c r="R914" s="73"/>
      <c r="S914" s="73"/>
      <c r="T914" s="73"/>
      <c r="U914" s="78"/>
      <c r="AN914" s="79" t="s">
        <v>95</v>
      </c>
      <c r="AO914" s="79" t="s">
        <v>25</v>
      </c>
      <c r="AP914" s="6" t="s">
        <v>5</v>
      </c>
      <c r="AQ914" s="6" t="s">
        <v>13</v>
      </c>
      <c r="AR914" s="6" t="s">
        <v>19</v>
      </c>
      <c r="AS914" s="79" t="s">
        <v>87</v>
      </c>
    </row>
    <row r="915" spans="2:45" s="4" customFormat="1" ht="22.5" customHeight="1" x14ac:dyDescent="0.3">
      <c r="B915" s="56"/>
      <c r="C915" s="57"/>
      <c r="D915" s="57"/>
      <c r="E915" s="58" t="s">
        <v>0</v>
      </c>
      <c r="F915" s="100" t="s">
        <v>708</v>
      </c>
      <c r="G915" s="101"/>
      <c r="H915" s="101"/>
      <c r="I915" s="101"/>
      <c r="J915" s="57"/>
      <c r="K915" s="59">
        <v>9.7629999999999999</v>
      </c>
      <c r="L915" s="60"/>
      <c r="N915" s="61"/>
      <c r="O915" s="57"/>
      <c r="P915" s="57"/>
      <c r="Q915" s="57"/>
      <c r="R915" s="57"/>
      <c r="S915" s="57"/>
      <c r="T915" s="57"/>
      <c r="U915" s="62"/>
      <c r="AN915" s="63" t="s">
        <v>95</v>
      </c>
      <c r="AO915" s="63" t="s">
        <v>25</v>
      </c>
      <c r="AP915" s="4" t="s">
        <v>25</v>
      </c>
      <c r="AQ915" s="4" t="s">
        <v>13</v>
      </c>
      <c r="AR915" s="4" t="s">
        <v>19</v>
      </c>
      <c r="AS915" s="63" t="s">
        <v>87</v>
      </c>
    </row>
    <row r="916" spans="2:45" s="4" customFormat="1" ht="22.5" customHeight="1" x14ac:dyDescent="0.3">
      <c r="B916" s="56"/>
      <c r="C916" s="57"/>
      <c r="D916" s="57"/>
      <c r="E916" s="58" t="s">
        <v>0</v>
      </c>
      <c r="F916" s="100" t="s">
        <v>0</v>
      </c>
      <c r="G916" s="101"/>
      <c r="H916" s="101"/>
      <c r="I916" s="101"/>
      <c r="J916" s="57"/>
      <c r="K916" s="59">
        <v>0</v>
      </c>
      <c r="L916" s="60"/>
      <c r="N916" s="61"/>
      <c r="O916" s="57"/>
      <c r="P916" s="57"/>
      <c r="Q916" s="57"/>
      <c r="R916" s="57"/>
      <c r="S916" s="57"/>
      <c r="T916" s="57"/>
      <c r="U916" s="62"/>
      <c r="AN916" s="63" t="s">
        <v>95</v>
      </c>
      <c r="AO916" s="63" t="s">
        <v>25</v>
      </c>
      <c r="AP916" s="4" t="s">
        <v>25</v>
      </c>
      <c r="AQ916" s="4" t="s">
        <v>13</v>
      </c>
      <c r="AR916" s="4" t="s">
        <v>19</v>
      </c>
      <c r="AS916" s="63" t="s">
        <v>87</v>
      </c>
    </row>
    <row r="917" spans="2:45" s="6" customFormat="1" ht="22.5" customHeight="1" x14ac:dyDescent="0.3">
      <c r="B917" s="72"/>
      <c r="C917" s="73"/>
      <c r="D917" s="73"/>
      <c r="E917" s="74" t="s">
        <v>0</v>
      </c>
      <c r="F917" s="104" t="s">
        <v>709</v>
      </c>
      <c r="G917" s="105"/>
      <c r="H917" s="105"/>
      <c r="I917" s="105"/>
      <c r="J917" s="73"/>
      <c r="K917" s="75" t="s">
        <v>0</v>
      </c>
      <c r="L917" s="76"/>
      <c r="N917" s="77"/>
      <c r="O917" s="73"/>
      <c r="P917" s="73"/>
      <c r="Q917" s="73"/>
      <c r="R917" s="73"/>
      <c r="S917" s="73"/>
      <c r="T917" s="73"/>
      <c r="U917" s="78"/>
      <c r="AN917" s="79" t="s">
        <v>95</v>
      </c>
      <c r="AO917" s="79" t="s">
        <v>25</v>
      </c>
      <c r="AP917" s="6" t="s">
        <v>5</v>
      </c>
      <c r="AQ917" s="6" t="s">
        <v>13</v>
      </c>
      <c r="AR917" s="6" t="s">
        <v>19</v>
      </c>
      <c r="AS917" s="79" t="s">
        <v>87</v>
      </c>
    </row>
    <row r="918" spans="2:45" s="6" customFormat="1" ht="22.5" customHeight="1" x14ac:dyDescent="0.3">
      <c r="B918" s="72"/>
      <c r="C918" s="73"/>
      <c r="D918" s="73"/>
      <c r="E918" s="74" t="s">
        <v>0</v>
      </c>
      <c r="F918" s="104" t="s">
        <v>705</v>
      </c>
      <c r="G918" s="105"/>
      <c r="H918" s="105"/>
      <c r="I918" s="105"/>
      <c r="J918" s="73"/>
      <c r="K918" s="75" t="s">
        <v>0</v>
      </c>
      <c r="L918" s="76"/>
      <c r="N918" s="77"/>
      <c r="O918" s="73"/>
      <c r="P918" s="73"/>
      <c r="Q918" s="73"/>
      <c r="R918" s="73"/>
      <c r="S918" s="73"/>
      <c r="T918" s="73"/>
      <c r="U918" s="78"/>
      <c r="AN918" s="79" t="s">
        <v>95</v>
      </c>
      <c r="AO918" s="79" t="s">
        <v>25</v>
      </c>
      <c r="AP918" s="6" t="s">
        <v>5</v>
      </c>
      <c r="AQ918" s="6" t="s">
        <v>13</v>
      </c>
      <c r="AR918" s="6" t="s">
        <v>19</v>
      </c>
      <c r="AS918" s="79" t="s">
        <v>87</v>
      </c>
    </row>
    <row r="919" spans="2:45" s="4" customFormat="1" ht="22.5" customHeight="1" x14ac:dyDescent="0.3">
      <c r="B919" s="56"/>
      <c r="C919" s="57"/>
      <c r="D919" s="57"/>
      <c r="E919" s="58" t="s">
        <v>0</v>
      </c>
      <c r="F919" s="100" t="s">
        <v>710</v>
      </c>
      <c r="G919" s="101"/>
      <c r="H919" s="101"/>
      <c r="I919" s="101"/>
      <c r="J919" s="57"/>
      <c r="K919" s="59">
        <v>17.638000000000002</v>
      </c>
      <c r="L919" s="60"/>
      <c r="N919" s="61"/>
      <c r="O919" s="57"/>
      <c r="P919" s="57"/>
      <c r="Q919" s="57"/>
      <c r="R919" s="57"/>
      <c r="S919" s="57"/>
      <c r="T919" s="57"/>
      <c r="U919" s="62"/>
      <c r="AN919" s="63" t="s">
        <v>95</v>
      </c>
      <c r="AO919" s="63" t="s">
        <v>25</v>
      </c>
      <c r="AP919" s="4" t="s">
        <v>25</v>
      </c>
      <c r="AQ919" s="4" t="s">
        <v>13</v>
      </c>
      <c r="AR919" s="4" t="s">
        <v>19</v>
      </c>
      <c r="AS919" s="63" t="s">
        <v>87</v>
      </c>
    </row>
    <row r="920" spans="2:45" s="4" customFormat="1" ht="22.5" customHeight="1" x14ac:dyDescent="0.3">
      <c r="B920" s="56"/>
      <c r="C920" s="57"/>
      <c r="D920" s="57"/>
      <c r="E920" s="58" t="s">
        <v>0</v>
      </c>
      <c r="F920" s="100" t="s">
        <v>0</v>
      </c>
      <c r="G920" s="101"/>
      <c r="H920" s="101"/>
      <c r="I920" s="101"/>
      <c r="J920" s="57"/>
      <c r="K920" s="59">
        <v>0</v>
      </c>
      <c r="L920" s="60"/>
      <c r="N920" s="61"/>
      <c r="O920" s="57"/>
      <c r="P920" s="57"/>
      <c r="Q920" s="57"/>
      <c r="R920" s="57"/>
      <c r="S920" s="57"/>
      <c r="T920" s="57"/>
      <c r="U920" s="62"/>
      <c r="AN920" s="63" t="s">
        <v>95</v>
      </c>
      <c r="AO920" s="63" t="s">
        <v>25</v>
      </c>
      <c r="AP920" s="4" t="s">
        <v>25</v>
      </c>
      <c r="AQ920" s="4" t="s">
        <v>13</v>
      </c>
      <c r="AR920" s="4" t="s">
        <v>19</v>
      </c>
      <c r="AS920" s="63" t="s">
        <v>87</v>
      </c>
    </row>
    <row r="921" spans="2:45" s="6" customFormat="1" ht="22.5" customHeight="1" x14ac:dyDescent="0.3">
      <c r="B921" s="72"/>
      <c r="C921" s="73"/>
      <c r="D921" s="73"/>
      <c r="E921" s="74" t="s">
        <v>0</v>
      </c>
      <c r="F921" s="104" t="s">
        <v>707</v>
      </c>
      <c r="G921" s="105"/>
      <c r="H921" s="105"/>
      <c r="I921" s="105"/>
      <c r="J921" s="73"/>
      <c r="K921" s="75" t="s">
        <v>0</v>
      </c>
      <c r="L921" s="76"/>
      <c r="N921" s="77"/>
      <c r="O921" s="73"/>
      <c r="P921" s="73"/>
      <c r="Q921" s="73"/>
      <c r="R921" s="73"/>
      <c r="S921" s="73"/>
      <c r="T921" s="73"/>
      <c r="U921" s="78"/>
      <c r="AN921" s="79" t="s">
        <v>95</v>
      </c>
      <c r="AO921" s="79" t="s">
        <v>25</v>
      </c>
      <c r="AP921" s="6" t="s">
        <v>5</v>
      </c>
      <c r="AQ921" s="6" t="s">
        <v>13</v>
      </c>
      <c r="AR921" s="6" t="s">
        <v>19</v>
      </c>
      <c r="AS921" s="79" t="s">
        <v>87</v>
      </c>
    </row>
    <row r="922" spans="2:45" s="4" customFormat="1" ht="22.5" customHeight="1" x14ac:dyDescent="0.3">
      <c r="B922" s="56"/>
      <c r="C922" s="57"/>
      <c r="D922" s="57"/>
      <c r="E922" s="58" t="s">
        <v>0</v>
      </c>
      <c r="F922" s="100" t="s">
        <v>711</v>
      </c>
      <c r="G922" s="101"/>
      <c r="H922" s="101"/>
      <c r="I922" s="101"/>
      <c r="J922" s="57"/>
      <c r="K922" s="59">
        <v>2.9950000000000001</v>
      </c>
      <c r="L922" s="60"/>
      <c r="N922" s="61"/>
      <c r="O922" s="57"/>
      <c r="P922" s="57"/>
      <c r="Q922" s="57"/>
      <c r="R922" s="57"/>
      <c r="S922" s="57"/>
      <c r="T922" s="57"/>
      <c r="U922" s="62"/>
      <c r="AN922" s="63" t="s">
        <v>95</v>
      </c>
      <c r="AO922" s="63" t="s">
        <v>25</v>
      </c>
      <c r="AP922" s="4" t="s">
        <v>25</v>
      </c>
      <c r="AQ922" s="4" t="s">
        <v>13</v>
      </c>
      <c r="AR922" s="4" t="s">
        <v>19</v>
      </c>
      <c r="AS922" s="63" t="s">
        <v>87</v>
      </c>
    </row>
    <row r="923" spans="2:45" s="4" customFormat="1" ht="22.5" customHeight="1" x14ac:dyDescent="0.3">
      <c r="B923" s="56"/>
      <c r="C923" s="57"/>
      <c r="D923" s="57"/>
      <c r="E923" s="58" t="s">
        <v>0</v>
      </c>
      <c r="F923" s="100" t="s">
        <v>0</v>
      </c>
      <c r="G923" s="101"/>
      <c r="H923" s="101"/>
      <c r="I923" s="101"/>
      <c r="J923" s="57"/>
      <c r="K923" s="59">
        <v>0</v>
      </c>
      <c r="L923" s="60"/>
      <c r="N923" s="61"/>
      <c r="O923" s="57"/>
      <c r="P923" s="57"/>
      <c r="Q923" s="57"/>
      <c r="R923" s="57"/>
      <c r="S923" s="57"/>
      <c r="T923" s="57"/>
      <c r="U923" s="62"/>
      <c r="AN923" s="63" t="s">
        <v>95</v>
      </c>
      <c r="AO923" s="63" t="s">
        <v>25</v>
      </c>
      <c r="AP923" s="4" t="s">
        <v>25</v>
      </c>
      <c r="AQ923" s="4" t="s">
        <v>13</v>
      </c>
      <c r="AR923" s="4" t="s">
        <v>19</v>
      </c>
      <c r="AS923" s="63" t="s">
        <v>87</v>
      </c>
    </row>
    <row r="924" spans="2:45" s="6" customFormat="1" ht="22.5" customHeight="1" x14ac:dyDescent="0.3">
      <c r="B924" s="72"/>
      <c r="C924" s="73"/>
      <c r="D924" s="73"/>
      <c r="E924" s="74" t="s">
        <v>0</v>
      </c>
      <c r="F924" s="104" t="s">
        <v>647</v>
      </c>
      <c r="G924" s="105"/>
      <c r="H924" s="105"/>
      <c r="I924" s="105"/>
      <c r="J924" s="73"/>
      <c r="K924" s="75" t="s">
        <v>0</v>
      </c>
      <c r="L924" s="76"/>
      <c r="N924" s="77"/>
      <c r="O924" s="73"/>
      <c r="P924" s="73"/>
      <c r="Q924" s="73"/>
      <c r="R924" s="73"/>
      <c r="S924" s="73"/>
      <c r="T924" s="73"/>
      <c r="U924" s="78"/>
      <c r="AN924" s="79" t="s">
        <v>95</v>
      </c>
      <c r="AO924" s="79" t="s">
        <v>25</v>
      </c>
      <c r="AP924" s="6" t="s">
        <v>5</v>
      </c>
      <c r="AQ924" s="6" t="s">
        <v>13</v>
      </c>
      <c r="AR924" s="6" t="s">
        <v>19</v>
      </c>
      <c r="AS924" s="79" t="s">
        <v>87</v>
      </c>
    </row>
    <row r="925" spans="2:45" s="4" customFormat="1" ht="22.5" customHeight="1" x14ac:dyDescent="0.3">
      <c r="B925" s="56"/>
      <c r="C925" s="57"/>
      <c r="D925" s="57"/>
      <c r="E925" s="58" t="s">
        <v>0</v>
      </c>
      <c r="F925" s="100" t="s">
        <v>693</v>
      </c>
      <c r="G925" s="101"/>
      <c r="H925" s="101"/>
      <c r="I925" s="101"/>
      <c r="J925" s="57"/>
      <c r="K925" s="59">
        <v>49.35</v>
      </c>
      <c r="L925" s="60"/>
      <c r="N925" s="61"/>
      <c r="O925" s="57"/>
      <c r="P925" s="57"/>
      <c r="Q925" s="57"/>
      <c r="R925" s="57"/>
      <c r="S925" s="57"/>
      <c r="T925" s="57"/>
      <c r="U925" s="62"/>
      <c r="AN925" s="63" t="s">
        <v>95</v>
      </c>
      <c r="AO925" s="63" t="s">
        <v>25</v>
      </c>
      <c r="AP925" s="4" t="s">
        <v>25</v>
      </c>
      <c r="AQ925" s="4" t="s">
        <v>13</v>
      </c>
      <c r="AR925" s="4" t="s">
        <v>19</v>
      </c>
      <c r="AS925" s="63" t="s">
        <v>87</v>
      </c>
    </row>
    <row r="926" spans="2:45" s="4" customFormat="1" ht="22.5" customHeight="1" x14ac:dyDescent="0.3">
      <c r="B926" s="56"/>
      <c r="C926" s="57"/>
      <c r="D926" s="57"/>
      <c r="E926" s="58" t="s">
        <v>0</v>
      </c>
      <c r="F926" s="100" t="s">
        <v>694</v>
      </c>
      <c r="G926" s="101"/>
      <c r="H926" s="101"/>
      <c r="I926" s="101"/>
      <c r="J926" s="57"/>
      <c r="K926" s="59">
        <v>8.3279999999999994</v>
      </c>
      <c r="L926" s="60"/>
      <c r="N926" s="61"/>
      <c r="O926" s="57"/>
      <c r="P926" s="57"/>
      <c r="Q926" s="57"/>
      <c r="R926" s="57"/>
      <c r="S926" s="57"/>
      <c r="T926" s="57"/>
      <c r="U926" s="62"/>
      <c r="AN926" s="63" t="s">
        <v>95</v>
      </c>
      <c r="AO926" s="63" t="s">
        <v>25</v>
      </c>
      <c r="AP926" s="4" t="s">
        <v>25</v>
      </c>
      <c r="AQ926" s="4" t="s">
        <v>13</v>
      </c>
      <c r="AR926" s="4" t="s">
        <v>19</v>
      </c>
      <c r="AS926" s="63" t="s">
        <v>87</v>
      </c>
    </row>
    <row r="927" spans="2:45" s="4" customFormat="1" ht="22.5" customHeight="1" x14ac:dyDescent="0.3">
      <c r="B927" s="56"/>
      <c r="C927" s="57"/>
      <c r="D927" s="57"/>
      <c r="E927" s="58" t="s">
        <v>0</v>
      </c>
      <c r="F927" s="100" t="s">
        <v>695</v>
      </c>
      <c r="G927" s="101"/>
      <c r="H927" s="101"/>
      <c r="I927" s="101"/>
      <c r="J927" s="57"/>
      <c r="K927" s="59">
        <v>87.78</v>
      </c>
      <c r="L927" s="60"/>
      <c r="N927" s="61"/>
      <c r="O927" s="57"/>
      <c r="P927" s="57"/>
      <c r="Q927" s="57"/>
      <c r="R927" s="57"/>
      <c r="S927" s="57"/>
      <c r="T927" s="57"/>
      <c r="U927" s="62"/>
      <c r="AN927" s="63" t="s">
        <v>95</v>
      </c>
      <c r="AO927" s="63" t="s">
        <v>25</v>
      </c>
      <c r="AP927" s="4" t="s">
        <v>25</v>
      </c>
      <c r="AQ927" s="4" t="s">
        <v>13</v>
      </c>
      <c r="AR927" s="4" t="s">
        <v>19</v>
      </c>
      <c r="AS927" s="63" t="s">
        <v>87</v>
      </c>
    </row>
    <row r="928" spans="2:45" s="4" customFormat="1" ht="22.5" customHeight="1" x14ac:dyDescent="0.3">
      <c r="B928" s="56"/>
      <c r="C928" s="57"/>
      <c r="D928" s="57"/>
      <c r="E928" s="58" t="s">
        <v>0</v>
      </c>
      <c r="F928" s="100" t="s">
        <v>0</v>
      </c>
      <c r="G928" s="101"/>
      <c r="H928" s="101"/>
      <c r="I928" s="101"/>
      <c r="J928" s="57"/>
      <c r="K928" s="59">
        <v>0</v>
      </c>
      <c r="L928" s="60"/>
      <c r="N928" s="61"/>
      <c r="O928" s="57"/>
      <c r="P928" s="57"/>
      <c r="Q928" s="57"/>
      <c r="R928" s="57"/>
      <c r="S928" s="57"/>
      <c r="T928" s="57"/>
      <c r="U928" s="62"/>
      <c r="AN928" s="63" t="s">
        <v>95</v>
      </c>
      <c r="AO928" s="63" t="s">
        <v>25</v>
      </c>
      <c r="AP928" s="4" t="s">
        <v>25</v>
      </c>
      <c r="AQ928" s="4" t="s">
        <v>13</v>
      </c>
      <c r="AR928" s="4" t="s">
        <v>19</v>
      </c>
      <c r="AS928" s="63" t="s">
        <v>87</v>
      </c>
    </row>
    <row r="929" spans="2:59" s="6" customFormat="1" ht="22.5" customHeight="1" x14ac:dyDescent="0.3">
      <c r="B929" s="72"/>
      <c r="C929" s="73"/>
      <c r="D929" s="73"/>
      <c r="E929" s="74" t="s">
        <v>0</v>
      </c>
      <c r="F929" s="104" t="s">
        <v>696</v>
      </c>
      <c r="G929" s="105"/>
      <c r="H929" s="105"/>
      <c r="I929" s="105"/>
      <c r="J929" s="73"/>
      <c r="K929" s="75" t="s">
        <v>0</v>
      </c>
      <c r="L929" s="76"/>
      <c r="N929" s="77"/>
      <c r="O929" s="73"/>
      <c r="P929" s="73"/>
      <c r="Q929" s="73"/>
      <c r="R929" s="73"/>
      <c r="S929" s="73"/>
      <c r="T929" s="73"/>
      <c r="U929" s="78"/>
      <c r="AN929" s="79" t="s">
        <v>95</v>
      </c>
      <c r="AO929" s="79" t="s">
        <v>25</v>
      </c>
      <c r="AP929" s="6" t="s">
        <v>5</v>
      </c>
      <c r="AQ929" s="6" t="s">
        <v>13</v>
      </c>
      <c r="AR929" s="6" t="s">
        <v>19</v>
      </c>
      <c r="AS929" s="79" t="s">
        <v>87</v>
      </c>
    </row>
    <row r="930" spans="2:59" s="4" customFormat="1" ht="22.5" customHeight="1" x14ac:dyDescent="0.3">
      <c r="B930" s="56"/>
      <c r="C930" s="57"/>
      <c r="D930" s="57"/>
      <c r="E930" s="58" t="s">
        <v>0</v>
      </c>
      <c r="F930" s="100" t="s">
        <v>697</v>
      </c>
      <c r="G930" s="101"/>
      <c r="H930" s="101"/>
      <c r="I930" s="101"/>
      <c r="J930" s="57"/>
      <c r="K930" s="59">
        <v>8.4600000000000009</v>
      </c>
      <c r="L930" s="60"/>
      <c r="N930" s="61"/>
      <c r="O930" s="57"/>
      <c r="P930" s="57"/>
      <c r="Q930" s="57"/>
      <c r="R930" s="57"/>
      <c r="S930" s="57"/>
      <c r="T930" s="57"/>
      <c r="U930" s="62"/>
      <c r="AN930" s="63" t="s">
        <v>95</v>
      </c>
      <c r="AO930" s="63" t="s">
        <v>25</v>
      </c>
      <c r="AP930" s="4" t="s">
        <v>25</v>
      </c>
      <c r="AQ930" s="4" t="s">
        <v>13</v>
      </c>
      <c r="AR930" s="4" t="s">
        <v>19</v>
      </c>
      <c r="AS930" s="63" t="s">
        <v>87</v>
      </c>
    </row>
    <row r="931" spans="2:59" s="4" customFormat="1" ht="22.5" customHeight="1" x14ac:dyDescent="0.3">
      <c r="B931" s="56"/>
      <c r="C931" s="57"/>
      <c r="D931" s="57"/>
      <c r="E931" s="58" t="s">
        <v>0</v>
      </c>
      <c r="F931" s="100" t="s">
        <v>698</v>
      </c>
      <c r="G931" s="101"/>
      <c r="H931" s="101"/>
      <c r="I931" s="101"/>
      <c r="J931" s="57"/>
      <c r="K931" s="59">
        <v>2.9980000000000002</v>
      </c>
      <c r="L931" s="60"/>
      <c r="N931" s="61"/>
      <c r="O931" s="57"/>
      <c r="P931" s="57"/>
      <c r="Q931" s="57"/>
      <c r="R931" s="57"/>
      <c r="S931" s="57"/>
      <c r="T931" s="57"/>
      <c r="U931" s="62"/>
      <c r="AN931" s="63" t="s">
        <v>95</v>
      </c>
      <c r="AO931" s="63" t="s">
        <v>25</v>
      </c>
      <c r="AP931" s="4" t="s">
        <v>25</v>
      </c>
      <c r="AQ931" s="4" t="s">
        <v>13</v>
      </c>
      <c r="AR931" s="4" t="s">
        <v>19</v>
      </c>
      <c r="AS931" s="63" t="s">
        <v>87</v>
      </c>
    </row>
    <row r="932" spans="2:59" s="4" customFormat="1" ht="22.5" customHeight="1" x14ac:dyDescent="0.3">
      <c r="B932" s="56"/>
      <c r="C932" s="57"/>
      <c r="D932" s="57"/>
      <c r="E932" s="58" t="s">
        <v>0</v>
      </c>
      <c r="F932" s="100" t="s">
        <v>699</v>
      </c>
      <c r="G932" s="101"/>
      <c r="H932" s="101"/>
      <c r="I932" s="101"/>
      <c r="J932" s="57"/>
      <c r="K932" s="59">
        <v>6.87</v>
      </c>
      <c r="L932" s="60"/>
      <c r="N932" s="61"/>
      <c r="O932" s="57"/>
      <c r="P932" s="57"/>
      <c r="Q932" s="57"/>
      <c r="R932" s="57"/>
      <c r="S932" s="57"/>
      <c r="T932" s="57"/>
      <c r="U932" s="62"/>
      <c r="AN932" s="63" t="s">
        <v>95</v>
      </c>
      <c r="AO932" s="63" t="s">
        <v>25</v>
      </c>
      <c r="AP932" s="4" t="s">
        <v>25</v>
      </c>
      <c r="AQ932" s="4" t="s">
        <v>13</v>
      </c>
      <c r="AR932" s="4" t="s">
        <v>19</v>
      </c>
      <c r="AS932" s="63" t="s">
        <v>87</v>
      </c>
    </row>
    <row r="933" spans="2:59" s="4" customFormat="1" ht="22.5" customHeight="1" x14ac:dyDescent="0.3">
      <c r="B933" s="56"/>
      <c r="C933" s="57"/>
      <c r="D933" s="57"/>
      <c r="E933" s="58" t="s">
        <v>0</v>
      </c>
      <c r="F933" s="100" t="s">
        <v>0</v>
      </c>
      <c r="G933" s="101"/>
      <c r="H933" s="101"/>
      <c r="I933" s="101"/>
      <c r="J933" s="57"/>
      <c r="K933" s="59">
        <v>0</v>
      </c>
      <c r="L933" s="60"/>
      <c r="N933" s="61"/>
      <c r="O933" s="57"/>
      <c r="P933" s="57"/>
      <c r="Q933" s="57"/>
      <c r="R933" s="57"/>
      <c r="S933" s="57"/>
      <c r="T933" s="57"/>
      <c r="U933" s="62"/>
      <c r="AN933" s="63" t="s">
        <v>95</v>
      </c>
      <c r="AO933" s="63" t="s">
        <v>25</v>
      </c>
      <c r="AP933" s="4" t="s">
        <v>25</v>
      </c>
      <c r="AQ933" s="4" t="s">
        <v>13</v>
      </c>
      <c r="AR933" s="4" t="s">
        <v>19</v>
      </c>
      <c r="AS933" s="63" t="s">
        <v>87</v>
      </c>
    </row>
    <row r="934" spans="2:59" s="4" customFormat="1" ht="22.5" customHeight="1" x14ac:dyDescent="0.3">
      <c r="B934" s="56"/>
      <c r="C934" s="57"/>
      <c r="D934" s="57"/>
      <c r="E934" s="58" t="s">
        <v>0</v>
      </c>
      <c r="F934" s="100" t="s">
        <v>0</v>
      </c>
      <c r="G934" s="101"/>
      <c r="H934" s="101"/>
      <c r="I934" s="101"/>
      <c r="J934" s="57"/>
      <c r="K934" s="59">
        <v>0</v>
      </c>
      <c r="L934" s="60"/>
      <c r="N934" s="61"/>
      <c r="O934" s="57"/>
      <c r="P934" s="57"/>
      <c r="Q934" s="57"/>
      <c r="R934" s="57"/>
      <c r="S934" s="57"/>
      <c r="T934" s="57"/>
      <c r="U934" s="62"/>
      <c r="AN934" s="63" t="s">
        <v>95</v>
      </c>
      <c r="AO934" s="63" t="s">
        <v>25</v>
      </c>
      <c r="AP934" s="4" t="s">
        <v>25</v>
      </c>
      <c r="AQ934" s="4" t="s">
        <v>13</v>
      </c>
      <c r="AR934" s="4" t="s">
        <v>19</v>
      </c>
      <c r="AS934" s="63" t="s">
        <v>87</v>
      </c>
    </row>
    <row r="935" spans="2:59" s="7" customFormat="1" ht="22.5" customHeight="1" x14ac:dyDescent="0.3">
      <c r="B935" s="80"/>
      <c r="C935" s="81"/>
      <c r="D935" s="81"/>
      <c r="E935" s="82" t="s">
        <v>27</v>
      </c>
      <c r="F935" s="109" t="s">
        <v>136</v>
      </c>
      <c r="G935" s="110"/>
      <c r="H935" s="110"/>
      <c r="I935" s="110"/>
      <c r="J935" s="81"/>
      <c r="K935" s="83">
        <v>251.67500000000001</v>
      </c>
      <c r="L935" s="84"/>
      <c r="N935" s="85"/>
      <c r="O935" s="81"/>
      <c r="P935" s="81"/>
      <c r="Q935" s="81"/>
      <c r="R935" s="81"/>
      <c r="S935" s="81"/>
      <c r="T935" s="81"/>
      <c r="U935" s="86"/>
      <c r="AN935" s="87" t="s">
        <v>95</v>
      </c>
      <c r="AO935" s="87" t="s">
        <v>25</v>
      </c>
      <c r="AP935" s="7" t="s">
        <v>103</v>
      </c>
      <c r="AQ935" s="7" t="s">
        <v>13</v>
      </c>
      <c r="AR935" s="7" t="s">
        <v>19</v>
      </c>
      <c r="AS935" s="87" t="s">
        <v>87</v>
      </c>
    </row>
    <row r="936" spans="2:59" s="4" customFormat="1" ht="22.5" customHeight="1" x14ac:dyDescent="0.3">
      <c r="B936" s="56"/>
      <c r="C936" s="57"/>
      <c r="D936" s="57"/>
      <c r="E936" s="58" t="s">
        <v>0</v>
      </c>
      <c r="F936" s="100" t="s">
        <v>0</v>
      </c>
      <c r="G936" s="101"/>
      <c r="H936" s="101"/>
      <c r="I936" s="101"/>
      <c r="J936" s="57"/>
      <c r="K936" s="59">
        <v>0</v>
      </c>
      <c r="L936" s="60"/>
      <c r="N936" s="61"/>
      <c r="O936" s="57"/>
      <c r="P936" s="57"/>
      <c r="Q936" s="57"/>
      <c r="R936" s="57"/>
      <c r="S936" s="57"/>
      <c r="T936" s="57"/>
      <c r="U936" s="62"/>
      <c r="AN936" s="63" t="s">
        <v>95</v>
      </c>
      <c r="AO936" s="63" t="s">
        <v>25</v>
      </c>
      <c r="AP936" s="4" t="s">
        <v>25</v>
      </c>
      <c r="AQ936" s="4" t="s">
        <v>13</v>
      </c>
      <c r="AR936" s="4" t="s">
        <v>19</v>
      </c>
      <c r="AS936" s="63" t="s">
        <v>87</v>
      </c>
    </row>
    <row r="937" spans="2:59" s="6" customFormat="1" ht="22.5" customHeight="1" x14ac:dyDescent="0.3">
      <c r="B937" s="72"/>
      <c r="C937" s="73"/>
      <c r="D937" s="73"/>
      <c r="E937" s="74" t="s">
        <v>0</v>
      </c>
      <c r="F937" s="104" t="s">
        <v>158</v>
      </c>
      <c r="G937" s="105"/>
      <c r="H937" s="105"/>
      <c r="I937" s="105"/>
      <c r="J937" s="73"/>
      <c r="K937" s="75" t="s">
        <v>0</v>
      </c>
      <c r="L937" s="76"/>
      <c r="N937" s="77"/>
      <c r="O937" s="73"/>
      <c r="P937" s="73"/>
      <c r="Q937" s="73"/>
      <c r="R937" s="73"/>
      <c r="S937" s="73"/>
      <c r="T937" s="73"/>
      <c r="U937" s="78"/>
      <c r="AN937" s="79" t="s">
        <v>95</v>
      </c>
      <c r="AO937" s="79" t="s">
        <v>25</v>
      </c>
      <c r="AP937" s="6" t="s">
        <v>5</v>
      </c>
      <c r="AQ937" s="6" t="s">
        <v>13</v>
      </c>
      <c r="AR937" s="6" t="s">
        <v>19</v>
      </c>
      <c r="AS937" s="79" t="s">
        <v>87</v>
      </c>
    </row>
    <row r="938" spans="2:59" s="4" customFormat="1" ht="22.5" customHeight="1" x14ac:dyDescent="0.3">
      <c r="B938" s="56"/>
      <c r="C938" s="57"/>
      <c r="D938" s="57"/>
      <c r="E938" s="58" t="s">
        <v>0</v>
      </c>
      <c r="F938" s="100" t="s">
        <v>712</v>
      </c>
      <c r="G938" s="101"/>
      <c r="H938" s="101"/>
      <c r="I938" s="101"/>
      <c r="J938" s="57"/>
      <c r="K938" s="59">
        <v>5.0339999999999998</v>
      </c>
      <c r="L938" s="60"/>
      <c r="N938" s="61"/>
      <c r="O938" s="57"/>
      <c r="P938" s="57"/>
      <c r="Q938" s="57"/>
      <c r="R938" s="57"/>
      <c r="S938" s="57"/>
      <c r="T938" s="57"/>
      <c r="U938" s="62"/>
      <c r="AN938" s="63" t="s">
        <v>95</v>
      </c>
      <c r="AO938" s="63" t="s">
        <v>25</v>
      </c>
      <c r="AP938" s="4" t="s">
        <v>25</v>
      </c>
      <c r="AQ938" s="4" t="s">
        <v>13</v>
      </c>
      <c r="AR938" s="4" t="s">
        <v>19</v>
      </c>
      <c r="AS938" s="63" t="s">
        <v>87</v>
      </c>
    </row>
    <row r="939" spans="2:59" s="4" customFormat="1" ht="22.5" customHeight="1" x14ac:dyDescent="0.3">
      <c r="B939" s="56"/>
      <c r="C939" s="57"/>
      <c r="D939" s="57"/>
      <c r="E939" s="58" t="s">
        <v>0</v>
      </c>
      <c r="F939" s="100" t="s">
        <v>0</v>
      </c>
      <c r="G939" s="101"/>
      <c r="H939" s="101"/>
      <c r="I939" s="101"/>
      <c r="J939" s="57"/>
      <c r="K939" s="59">
        <v>0</v>
      </c>
      <c r="L939" s="60"/>
      <c r="N939" s="61"/>
      <c r="O939" s="57"/>
      <c r="P939" s="57"/>
      <c r="Q939" s="57"/>
      <c r="R939" s="57"/>
      <c r="S939" s="57"/>
      <c r="T939" s="57"/>
      <c r="U939" s="62"/>
      <c r="AN939" s="63" t="s">
        <v>95</v>
      </c>
      <c r="AO939" s="63" t="s">
        <v>25</v>
      </c>
      <c r="AP939" s="4" t="s">
        <v>25</v>
      </c>
      <c r="AQ939" s="4" t="s">
        <v>13</v>
      </c>
      <c r="AR939" s="4" t="s">
        <v>19</v>
      </c>
      <c r="AS939" s="63" t="s">
        <v>87</v>
      </c>
    </row>
    <row r="940" spans="2:59" s="5" customFormat="1" ht="22.5" customHeight="1" x14ac:dyDescent="0.3">
      <c r="B940" s="64"/>
      <c r="C940" s="65"/>
      <c r="D940" s="65"/>
      <c r="E940" s="66" t="s">
        <v>0</v>
      </c>
      <c r="F940" s="102" t="s">
        <v>96</v>
      </c>
      <c r="G940" s="103"/>
      <c r="H940" s="103"/>
      <c r="I940" s="103"/>
      <c r="J940" s="65"/>
      <c r="K940" s="67">
        <v>256.709</v>
      </c>
      <c r="L940" s="68"/>
      <c r="N940" s="69"/>
      <c r="O940" s="65"/>
      <c r="P940" s="65"/>
      <c r="Q940" s="65"/>
      <c r="R940" s="65"/>
      <c r="S940" s="65"/>
      <c r="T940" s="65"/>
      <c r="U940" s="70"/>
      <c r="AN940" s="71" t="s">
        <v>95</v>
      </c>
      <c r="AO940" s="71" t="s">
        <v>25</v>
      </c>
      <c r="AP940" s="5" t="s">
        <v>92</v>
      </c>
      <c r="AQ940" s="5" t="s">
        <v>13</v>
      </c>
      <c r="AR940" s="5" t="s">
        <v>5</v>
      </c>
      <c r="AS940" s="71" t="s">
        <v>87</v>
      </c>
    </row>
    <row r="941" spans="2:59" s="1" customFormat="1" ht="44.25" customHeight="1" x14ac:dyDescent="0.3">
      <c r="B941" s="46"/>
      <c r="C941" s="47" t="s">
        <v>549</v>
      </c>
      <c r="D941" s="47" t="s">
        <v>88</v>
      </c>
      <c r="E941" s="48" t="s">
        <v>713</v>
      </c>
      <c r="F941" s="97" t="s">
        <v>714</v>
      </c>
      <c r="G941" s="97"/>
      <c r="H941" s="97"/>
      <c r="I941" s="97"/>
      <c r="J941" s="49" t="s">
        <v>91</v>
      </c>
      <c r="K941" s="50">
        <v>2915.38</v>
      </c>
      <c r="L941" s="51"/>
      <c r="N941" s="52" t="s">
        <v>0</v>
      </c>
      <c r="O941" s="14" t="s">
        <v>16</v>
      </c>
      <c r="P941" s="53">
        <v>0.128</v>
      </c>
      <c r="Q941" s="53">
        <f>P941*K941</f>
        <v>373.16864000000004</v>
      </c>
      <c r="R941" s="53">
        <v>5.8E-4</v>
      </c>
      <c r="S941" s="53">
        <f>R941*K941</f>
        <v>1.6909204</v>
      </c>
      <c r="T941" s="53">
        <v>0</v>
      </c>
      <c r="U941" s="54">
        <f>T941*K941</f>
        <v>0</v>
      </c>
      <c r="AL941" s="8" t="s">
        <v>183</v>
      </c>
      <c r="AN941" s="8" t="s">
        <v>88</v>
      </c>
      <c r="AO941" s="8" t="s">
        <v>25</v>
      </c>
      <c r="AS941" s="8" t="s">
        <v>87</v>
      </c>
      <c r="AY941" s="55" t="e">
        <f>IF(O941="základní",#REF!,0)</f>
        <v>#REF!</v>
      </c>
      <c r="AZ941" s="55">
        <f>IF(O941="snížená",#REF!,0)</f>
        <v>0</v>
      </c>
      <c r="BA941" s="55">
        <f>IF(O941="zákl. přenesená",#REF!,0)</f>
        <v>0</v>
      </c>
      <c r="BB941" s="55">
        <f>IF(O941="sníž. přenesená",#REF!,0)</f>
        <v>0</v>
      </c>
      <c r="BC941" s="55">
        <f>IF(O941="nulová",#REF!,0)</f>
        <v>0</v>
      </c>
      <c r="BD941" s="8" t="s">
        <v>5</v>
      </c>
      <c r="BE941" s="55" t="e">
        <f>ROUND(#REF!*K941,2)</f>
        <v>#REF!</v>
      </c>
      <c r="BF941" s="8" t="s">
        <v>183</v>
      </c>
      <c r="BG941" s="8" t="s">
        <v>715</v>
      </c>
    </row>
    <row r="942" spans="2:59" s="6" customFormat="1" ht="22.5" customHeight="1" x14ac:dyDescent="0.3">
      <c r="B942" s="72"/>
      <c r="C942" s="73"/>
      <c r="D942" s="73"/>
      <c r="E942" s="74" t="s">
        <v>0</v>
      </c>
      <c r="F942" s="106" t="s">
        <v>493</v>
      </c>
      <c r="G942" s="107"/>
      <c r="H942" s="107"/>
      <c r="I942" s="107"/>
      <c r="J942" s="73"/>
      <c r="K942" s="75" t="s">
        <v>0</v>
      </c>
      <c r="L942" s="76"/>
      <c r="N942" s="77"/>
      <c r="O942" s="73"/>
      <c r="P942" s="73"/>
      <c r="Q942" s="73"/>
      <c r="R942" s="73"/>
      <c r="S942" s="73"/>
      <c r="T942" s="73"/>
      <c r="U942" s="78"/>
      <c r="AN942" s="79" t="s">
        <v>95</v>
      </c>
      <c r="AO942" s="79" t="s">
        <v>25</v>
      </c>
      <c r="AP942" s="6" t="s">
        <v>5</v>
      </c>
      <c r="AQ942" s="6" t="s">
        <v>13</v>
      </c>
      <c r="AR942" s="6" t="s">
        <v>19</v>
      </c>
      <c r="AS942" s="79" t="s">
        <v>87</v>
      </c>
    </row>
    <row r="943" spans="2:59" s="6" customFormat="1" ht="22.5" customHeight="1" x14ac:dyDescent="0.3">
      <c r="B943" s="72"/>
      <c r="C943" s="73"/>
      <c r="D943" s="73"/>
      <c r="E943" s="74" t="s">
        <v>0</v>
      </c>
      <c r="F943" s="104" t="s">
        <v>494</v>
      </c>
      <c r="G943" s="105"/>
      <c r="H943" s="105"/>
      <c r="I943" s="105"/>
      <c r="J943" s="73"/>
      <c r="K943" s="75" t="s">
        <v>0</v>
      </c>
      <c r="L943" s="76"/>
      <c r="N943" s="77"/>
      <c r="O943" s="73"/>
      <c r="P943" s="73"/>
      <c r="Q943" s="73"/>
      <c r="R943" s="73"/>
      <c r="S943" s="73"/>
      <c r="T943" s="73"/>
      <c r="U943" s="78"/>
      <c r="AN943" s="79" t="s">
        <v>95</v>
      </c>
      <c r="AO943" s="79" t="s">
        <v>25</v>
      </c>
      <c r="AP943" s="6" t="s">
        <v>5</v>
      </c>
      <c r="AQ943" s="6" t="s">
        <v>13</v>
      </c>
      <c r="AR943" s="6" t="s">
        <v>19</v>
      </c>
      <c r="AS943" s="79" t="s">
        <v>87</v>
      </c>
    </row>
    <row r="944" spans="2:59" s="4" customFormat="1" ht="22.5" customHeight="1" x14ac:dyDescent="0.3">
      <c r="B944" s="56"/>
      <c r="C944" s="57"/>
      <c r="D944" s="57"/>
      <c r="E944" s="58" t="s">
        <v>0</v>
      </c>
      <c r="F944" s="100" t="s">
        <v>495</v>
      </c>
      <c r="G944" s="101"/>
      <c r="H944" s="101"/>
      <c r="I944" s="101"/>
      <c r="J944" s="57"/>
      <c r="K944" s="59">
        <v>657.8</v>
      </c>
      <c r="L944" s="60"/>
      <c r="N944" s="61"/>
      <c r="O944" s="57"/>
      <c r="P944" s="57"/>
      <c r="Q944" s="57"/>
      <c r="R944" s="57"/>
      <c r="S944" s="57"/>
      <c r="T944" s="57"/>
      <c r="U944" s="62"/>
      <c r="AN944" s="63" t="s">
        <v>95</v>
      </c>
      <c r="AO944" s="63" t="s">
        <v>25</v>
      </c>
      <c r="AP944" s="4" t="s">
        <v>25</v>
      </c>
      <c r="AQ944" s="4" t="s">
        <v>13</v>
      </c>
      <c r="AR944" s="4" t="s">
        <v>19</v>
      </c>
      <c r="AS944" s="63" t="s">
        <v>87</v>
      </c>
    </row>
    <row r="945" spans="2:59" s="4" customFormat="1" ht="22.5" customHeight="1" x14ac:dyDescent="0.3">
      <c r="B945" s="56"/>
      <c r="C945" s="57"/>
      <c r="D945" s="57"/>
      <c r="E945" s="58" t="s">
        <v>0</v>
      </c>
      <c r="F945" s="100" t="s">
        <v>0</v>
      </c>
      <c r="G945" s="101"/>
      <c r="H945" s="101"/>
      <c r="I945" s="101"/>
      <c r="J945" s="57"/>
      <c r="K945" s="59">
        <v>0</v>
      </c>
      <c r="L945" s="60"/>
      <c r="N945" s="61"/>
      <c r="O945" s="57"/>
      <c r="P945" s="57"/>
      <c r="Q945" s="57"/>
      <c r="R945" s="57"/>
      <c r="S945" s="57"/>
      <c r="T945" s="57"/>
      <c r="U945" s="62"/>
      <c r="AN945" s="63" t="s">
        <v>95</v>
      </c>
      <c r="AO945" s="63" t="s">
        <v>25</v>
      </c>
      <c r="AP945" s="4" t="s">
        <v>25</v>
      </c>
      <c r="AQ945" s="4" t="s">
        <v>13</v>
      </c>
      <c r="AR945" s="4" t="s">
        <v>19</v>
      </c>
      <c r="AS945" s="63" t="s">
        <v>87</v>
      </c>
    </row>
    <row r="946" spans="2:59" s="6" customFormat="1" ht="22.5" customHeight="1" x14ac:dyDescent="0.3">
      <c r="B946" s="72"/>
      <c r="C946" s="73"/>
      <c r="D946" s="73"/>
      <c r="E946" s="74" t="s">
        <v>0</v>
      </c>
      <c r="F946" s="104" t="s">
        <v>496</v>
      </c>
      <c r="G946" s="105"/>
      <c r="H946" s="105"/>
      <c r="I946" s="105"/>
      <c r="J946" s="73"/>
      <c r="K946" s="75" t="s">
        <v>0</v>
      </c>
      <c r="L946" s="76"/>
      <c r="N946" s="77"/>
      <c r="O946" s="73"/>
      <c r="P946" s="73"/>
      <c r="Q946" s="73"/>
      <c r="R946" s="73"/>
      <c r="S946" s="73"/>
      <c r="T946" s="73"/>
      <c r="U946" s="78"/>
      <c r="AN946" s="79" t="s">
        <v>95</v>
      </c>
      <c r="AO946" s="79" t="s">
        <v>25</v>
      </c>
      <c r="AP946" s="6" t="s">
        <v>5</v>
      </c>
      <c r="AQ946" s="6" t="s">
        <v>13</v>
      </c>
      <c r="AR946" s="6" t="s">
        <v>19</v>
      </c>
      <c r="AS946" s="79" t="s">
        <v>87</v>
      </c>
    </row>
    <row r="947" spans="2:59" s="4" customFormat="1" ht="22.5" customHeight="1" x14ac:dyDescent="0.3">
      <c r="B947" s="56"/>
      <c r="C947" s="57"/>
      <c r="D947" s="57"/>
      <c r="E947" s="58" t="s">
        <v>0</v>
      </c>
      <c r="F947" s="100" t="s">
        <v>497</v>
      </c>
      <c r="G947" s="101"/>
      <c r="H947" s="101"/>
      <c r="I947" s="101"/>
      <c r="J947" s="57"/>
      <c r="K947" s="59">
        <v>687.12</v>
      </c>
      <c r="L947" s="60"/>
      <c r="N947" s="61"/>
      <c r="O947" s="57"/>
      <c r="P947" s="57"/>
      <c r="Q947" s="57"/>
      <c r="R947" s="57"/>
      <c r="S947" s="57"/>
      <c r="T947" s="57"/>
      <c r="U947" s="62"/>
      <c r="AN947" s="63" t="s">
        <v>95</v>
      </c>
      <c r="AO947" s="63" t="s">
        <v>25</v>
      </c>
      <c r="AP947" s="4" t="s">
        <v>25</v>
      </c>
      <c r="AQ947" s="4" t="s">
        <v>13</v>
      </c>
      <c r="AR947" s="4" t="s">
        <v>19</v>
      </c>
      <c r="AS947" s="63" t="s">
        <v>87</v>
      </c>
    </row>
    <row r="948" spans="2:59" s="4" customFormat="1" ht="22.5" customHeight="1" x14ac:dyDescent="0.3">
      <c r="B948" s="56"/>
      <c r="C948" s="57"/>
      <c r="D948" s="57"/>
      <c r="E948" s="58" t="s">
        <v>0</v>
      </c>
      <c r="F948" s="100" t="s">
        <v>0</v>
      </c>
      <c r="G948" s="101"/>
      <c r="H948" s="101"/>
      <c r="I948" s="101"/>
      <c r="J948" s="57"/>
      <c r="K948" s="59">
        <v>0</v>
      </c>
      <c r="L948" s="60"/>
      <c r="N948" s="61"/>
      <c r="O948" s="57"/>
      <c r="P948" s="57"/>
      <c r="Q948" s="57"/>
      <c r="R948" s="57"/>
      <c r="S948" s="57"/>
      <c r="T948" s="57"/>
      <c r="U948" s="62"/>
      <c r="AN948" s="63" t="s">
        <v>95</v>
      </c>
      <c r="AO948" s="63" t="s">
        <v>25</v>
      </c>
      <c r="AP948" s="4" t="s">
        <v>25</v>
      </c>
      <c r="AQ948" s="4" t="s">
        <v>13</v>
      </c>
      <c r="AR948" s="4" t="s">
        <v>19</v>
      </c>
      <c r="AS948" s="63" t="s">
        <v>87</v>
      </c>
    </row>
    <row r="949" spans="2:59" s="6" customFormat="1" ht="22.5" customHeight="1" x14ac:dyDescent="0.3">
      <c r="B949" s="72"/>
      <c r="C949" s="73"/>
      <c r="D949" s="73"/>
      <c r="E949" s="74" t="s">
        <v>0</v>
      </c>
      <c r="F949" s="104" t="s">
        <v>538</v>
      </c>
      <c r="G949" s="105"/>
      <c r="H949" s="105"/>
      <c r="I949" s="105"/>
      <c r="J949" s="73"/>
      <c r="K949" s="75" t="s">
        <v>0</v>
      </c>
      <c r="L949" s="76"/>
      <c r="N949" s="77"/>
      <c r="O949" s="73"/>
      <c r="P949" s="73"/>
      <c r="Q949" s="73"/>
      <c r="R949" s="73"/>
      <c r="S949" s="73"/>
      <c r="T949" s="73"/>
      <c r="U949" s="78"/>
      <c r="AN949" s="79" t="s">
        <v>95</v>
      </c>
      <c r="AO949" s="79" t="s">
        <v>25</v>
      </c>
      <c r="AP949" s="6" t="s">
        <v>5</v>
      </c>
      <c r="AQ949" s="6" t="s">
        <v>13</v>
      </c>
      <c r="AR949" s="6" t="s">
        <v>19</v>
      </c>
      <c r="AS949" s="79" t="s">
        <v>87</v>
      </c>
    </row>
    <row r="950" spans="2:59" s="4" customFormat="1" ht="22.5" customHeight="1" x14ac:dyDescent="0.3">
      <c r="B950" s="56"/>
      <c r="C950" s="57"/>
      <c r="D950" s="57"/>
      <c r="E950" s="58" t="s">
        <v>0</v>
      </c>
      <c r="F950" s="100" t="s">
        <v>499</v>
      </c>
      <c r="G950" s="101"/>
      <c r="H950" s="101"/>
      <c r="I950" s="101"/>
      <c r="J950" s="57"/>
      <c r="K950" s="59">
        <v>112.77</v>
      </c>
      <c r="L950" s="60"/>
      <c r="N950" s="61"/>
      <c r="O950" s="57"/>
      <c r="P950" s="57"/>
      <c r="Q950" s="57"/>
      <c r="R950" s="57"/>
      <c r="S950" s="57"/>
      <c r="T950" s="57"/>
      <c r="U950" s="62"/>
      <c r="AN950" s="63" t="s">
        <v>95</v>
      </c>
      <c r="AO950" s="63" t="s">
        <v>25</v>
      </c>
      <c r="AP950" s="4" t="s">
        <v>25</v>
      </c>
      <c r="AQ950" s="4" t="s">
        <v>13</v>
      </c>
      <c r="AR950" s="4" t="s">
        <v>19</v>
      </c>
      <c r="AS950" s="63" t="s">
        <v>87</v>
      </c>
    </row>
    <row r="951" spans="2:59" s="4" customFormat="1" ht="22.5" customHeight="1" x14ac:dyDescent="0.3">
      <c r="B951" s="56"/>
      <c r="C951" s="57"/>
      <c r="D951" s="57"/>
      <c r="E951" s="58" t="s">
        <v>0</v>
      </c>
      <c r="F951" s="100" t="s">
        <v>0</v>
      </c>
      <c r="G951" s="101"/>
      <c r="H951" s="101"/>
      <c r="I951" s="101"/>
      <c r="J951" s="57"/>
      <c r="K951" s="59">
        <v>0</v>
      </c>
      <c r="L951" s="60"/>
      <c r="N951" s="61"/>
      <c r="O951" s="57"/>
      <c r="P951" s="57"/>
      <c r="Q951" s="57"/>
      <c r="R951" s="57"/>
      <c r="S951" s="57"/>
      <c r="T951" s="57"/>
      <c r="U951" s="62"/>
      <c r="AN951" s="63" t="s">
        <v>95</v>
      </c>
      <c r="AO951" s="63" t="s">
        <v>25</v>
      </c>
      <c r="AP951" s="4" t="s">
        <v>25</v>
      </c>
      <c r="AQ951" s="4" t="s">
        <v>13</v>
      </c>
      <c r="AR951" s="4" t="s">
        <v>19</v>
      </c>
      <c r="AS951" s="63" t="s">
        <v>87</v>
      </c>
    </row>
    <row r="952" spans="2:59" s="7" customFormat="1" ht="22.5" customHeight="1" x14ac:dyDescent="0.3">
      <c r="B952" s="80"/>
      <c r="C952" s="81"/>
      <c r="D952" s="81"/>
      <c r="E952" s="82" t="s">
        <v>28</v>
      </c>
      <c r="F952" s="109" t="s">
        <v>136</v>
      </c>
      <c r="G952" s="110"/>
      <c r="H952" s="110"/>
      <c r="I952" s="110"/>
      <c r="J952" s="81"/>
      <c r="K952" s="83">
        <v>1457.69</v>
      </c>
      <c r="L952" s="84"/>
      <c r="N952" s="85"/>
      <c r="O952" s="81"/>
      <c r="P952" s="81"/>
      <c r="Q952" s="81"/>
      <c r="R952" s="81"/>
      <c r="S952" s="81"/>
      <c r="T952" s="81"/>
      <c r="U952" s="86"/>
      <c r="AN952" s="87" t="s">
        <v>95</v>
      </c>
      <c r="AO952" s="87" t="s">
        <v>25</v>
      </c>
      <c r="AP952" s="7" t="s">
        <v>103</v>
      </c>
      <c r="AQ952" s="7" t="s">
        <v>13</v>
      </c>
      <c r="AR952" s="7" t="s">
        <v>19</v>
      </c>
      <c r="AS952" s="87" t="s">
        <v>87</v>
      </c>
    </row>
    <row r="953" spans="2:59" s="4" customFormat="1" ht="22.5" customHeight="1" x14ac:dyDescent="0.3">
      <c r="B953" s="56"/>
      <c r="C953" s="57"/>
      <c r="D953" s="57"/>
      <c r="E953" s="58" t="s">
        <v>0</v>
      </c>
      <c r="F953" s="100" t="s">
        <v>0</v>
      </c>
      <c r="G953" s="101"/>
      <c r="H953" s="101"/>
      <c r="I953" s="101"/>
      <c r="J953" s="57"/>
      <c r="K953" s="59">
        <v>0</v>
      </c>
      <c r="L953" s="60"/>
      <c r="N953" s="61"/>
      <c r="O953" s="57"/>
      <c r="P953" s="57"/>
      <c r="Q953" s="57"/>
      <c r="R953" s="57"/>
      <c r="S953" s="57"/>
      <c r="T953" s="57"/>
      <c r="U953" s="62"/>
      <c r="AN953" s="63" t="s">
        <v>95</v>
      </c>
      <c r="AO953" s="63" t="s">
        <v>25</v>
      </c>
      <c r="AP953" s="4" t="s">
        <v>25</v>
      </c>
      <c r="AQ953" s="4" t="s">
        <v>13</v>
      </c>
      <c r="AR953" s="4" t="s">
        <v>19</v>
      </c>
      <c r="AS953" s="63" t="s">
        <v>87</v>
      </c>
    </row>
    <row r="954" spans="2:59" s="4" customFormat="1" ht="22.5" customHeight="1" x14ac:dyDescent="0.3">
      <c r="B954" s="56"/>
      <c r="C954" s="57"/>
      <c r="D954" s="57"/>
      <c r="E954" s="58" t="s">
        <v>0</v>
      </c>
      <c r="F954" s="100" t="s">
        <v>28</v>
      </c>
      <c r="G954" s="101"/>
      <c r="H954" s="101"/>
      <c r="I954" s="101"/>
      <c r="J954" s="57"/>
      <c r="K954" s="59">
        <v>1457.69</v>
      </c>
      <c r="L954" s="60"/>
      <c r="N954" s="61"/>
      <c r="O954" s="57"/>
      <c r="P954" s="57"/>
      <c r="Q954" s="57"/>
      <c r="R954" s="57"/>
      <c r="S954" s="57"/>
      <c r="T954" s="57"/>
      <c r="U954" s="62"/>
      <c r="AN954" s="63" t="s">
        <v>95</v>
      </c>
      <c r="AO954" s="63" t="s">
        <v>25</v>
      </c>
      <c r="AP954" s="4" t="s">
        <v>25</v>
      </c>
      <c r="AQ954" s="4" t="s">
        <v>13</v>
      </c>
      <c r="AR954" s="4" t="s">
        <v>19</v>
      </c>
      <c r="AS954" s="63" t="s">
        <v>87</v>
      </c>
    </row>
    <row r="955" spans="2:59" s="4" customFormat="1" ht="22.5" customHeight="1" x14ac:dyDescent="0.3">
      <c r="B955" s="56"/>
      <c r="C955" s="57"/>
      <c r="D955" s="57"/>
      <c r="E955" s="58" t="s">
        <v>0</v>
      </c>
      <c r="F955" s="100" t="s">
        <v>0</v>
      </c>
      <c r="G955" s="101"/>
      <c r="H955" s="101"/>
      <c r="I955" s="101"/>
      <c r="J955" s="57"/>
      <c r="K955" s="59">
        <v>0</v>
      </c>
      <c r="L955" s="60"/>
      <c r="N955" s="61"/>
      <c r="O955" s="57"/>
      <c r="P955" s="57"/>
      <c r="Q955" s="57"/>
      <c r="R955" s="57"/>
      <c r="S955" s="57"/>
      <c r="T955" s="57"/>
      <c r="U955" s="62"/>
      <c r="AN955" s="63" t="s">
        <v>95</v>
      </c>
      <c r="AO955" s="63" t="s">
        <v>25</v>
      </c>
      <c r="AP955" s="4" t="s">
        <v>25</v>
      </c>
      <c r="AQ955" s="4" t="s">
        <v>13</v>
      </c>
      <c r="AR955" s="4" t="s">
        <v>19</v>
      </c>
      <c r="AS955" s="63" t="s">
        <v>87</v>
      </c>
    </row>
    <row r="956" spans="2:59" s="5" customFormat="1" ht="22.5" customHeight="1" x14ac:dyDescent="0.3">
      <c r="B956" s="64"/>
      <c r="C956" s="65"/>
      <c r="D956" s="65"/>
      <c r="E956" s="66" t="s">
        <v>0</v>
      </c>
      <c r="F956" s="102" t="s">
        <v>96</v>
      </c>
      <c r="G956" s="103"/>
      <c r="H956" s="103"/>
      <c r="I956" s="103"/>
      <c r="J956" s="65"/>
      <c r="K956" s="67">
        <v>2915.38</v>
      </c>
      <c r="L956" s="68"/>
      <c r="N956" s="69"/>
      <c r="O956" s="65"/>
      <c r="P956" s="65"/>
      <c r="Q956" s="65"/>
      <c r="R956" s="65"/>
      <c r="S956" s="65"/>
      <c r="T956" s="65"/>
      <c r="U956" s="70"/>
      <c r="AN956" s="71" t="s">
        <v>95</v>
      </c>
      <c r="AO956" s="71" t="s">
        <v>25</v>
      </c>
      <c r="AP956" s="5" t="s">
        <v>92</v>
      </c>
      <c r="AQ956" s="5" t="s">
        <v>13</v>
      </c>
      <c r="AR956" s="5" t="s">
        <v>5</v>
      </c>
      <c r="AS956" s="71" t="s">
        <v>87</v>
      </c>
    </row>
    <row r="957" spans="2:59" s="1" customFormat="1" ht="31.5" customHeight="1" x14ac:dyDescent="0.3">
      <c r="B957" s="46"/>
      <c r="C957" s="88" t="s">
        <v>554</v>
      </c>
      <c r="D957" s="88" t="s">
        <v>145</v>
      </c>
      <c r="E957" s="89" t="s">
        <v>716</v>
      </c>
      <c r="F957" s="108" t="s">
        <v>717</v>
      </c>
      <c r="G957" s="108"/>
      <c r="H957" s="108"/>
      <c r="I957" s="108"/>
      <c r="J957" s="90" t="s">
        <v>91</v>
      </c>
      <c r="K957" s="91">
        <v>1486.8440000000001</v>
      </c>
      <c r="L957" s="51"/>
      <c r="N957" s="52" t="s">
        <v>0</v>
      </c>
      <c r="O957" s="14" t="s">
        <v>16</v>
      </c>
      <c r="P957" s="53">
        <v>0</v>
      </c>
      <c r="Q957" s="53">
        <f>P957*K957</f>
        <v>0</v>
      </c>
      <c r="R957" s="53">
        <v>4.0000000000000001E-3</v>
      </c>
      <c r="S957" s="53">
        <f>R957*K957</f>
        <v>5.9473760000000002</v>
      </c>
      <c r="T957" s="53">
        <v>0</v>
      </c>
      <c r="U957" s="54">
        <f>T957*K957</f>
        <v>0</v>
      </c>
      <c r="AL957" s="8" t="s">
        <v>370</v>
      </c>
      <c r="AN957" s="8" t="s">
        <v>145</v>
      </c>
      <c r="AO957" s="8" t="s">
        <v>25</v>
      </c>
      <c r="AS957" s="8" t="s">
        <v>87</v>
      </c>
      <c r="AY957" s="55" t="e">
        <f>IF(O957="základní",#REF!,0)</f>
        <v>#REF!</v>
      </c>
      <c r="AZ957" s="55">
        <f>IF(O957="snížená",#REF!,0)</f>
        <v>0</v>
      </c>
      <c r="BA957" s="55">
        <f>IF(O957="zákl. přenesená",#REF!,0)</f>
        <v>0</v>
      </c>
      <c r="BB957" s="55">
        <f>IF(O957="sníž. přenesená",#REF!,0)</f>
        <v>0</v>
      </c>
      <c r="BC957" s="55">
        <f>IF(O957="nulová",#REF!,0)</f>
        <v>0</v>
      </c>
      <c r="BD957" s="8" t="s">
        <v>5</v>
      </c>
      <c r="BE957" s="55" t="e">
        <f>ROUND(#REF!*K957,2)</f>
        <v>#REF!</v>
      </c>
      <c r="BF957" s="8" t="s">
        <v>183</v>
      </c>
      <c r="BG957" s="8" t="s">
        <v>718</v>
      </c>
    </row>
    <row r="958" spans="2:59" s="4" customFormat="1" ht="22.5" customHeight="1" x14ac:dyDescent="0.3">
      <c r="B958" s="56"/>
      <c r="C958" s="57"/>
      <c r="D958" s="57"/>
      <c r="E958" s="58" t="s">
        <v>0</v>
      </c>
      <c r="F958" s="98" t="s">
        <v>28</v>
      </c>
      <c r="G958" s="99"/>
      <c r="H958" s="99"/>
      <c r="I958" s="99"/>
      <c r="J958" s="57"/>
      <c r="K958" s="59">
        <v>1457.69</v>
      </c>
      <c r="L958" s="60"/>
      <c r="N958" s="61"/>
      <c r="O958" s="57"/>
      <c r="P958" s="57"/>
      <c r="Q958" s="57"/>
      <c r="R958" s="57"/>
      <c r="S958" s="57"/>
      <c r="T958" s="57"/>
      <c r="U958" s="62"/>
      <c r="AN958" s="63" t="s">
        <v>95</v>
      </c>
      <c r="AO958" s="63" t="s">
        <v>25</v>
      </c>
      <c r="AP958" s="4" t="s">
        <v>25</v>
      </c>
      <c r="AQ958" s="4" t="s">
        <v>13</v>
      </c>
      <c r="AR958" s="4" t="s">
        <v>19</v>
      </c>
      <c r="AS958" s="63" t="s">
        <v>87</v>
      </c>
    </row>
    <row r="959" spans="2:59" s="4" customFormat="1" ht="22.5" customHeight="1" x14ac:dyDescent="0.3">
      <c r="B959" s="56"/>
      <c r="C959" s="57"/>
      <c r="D959" s="57"/>
      <c r="E959" s="58" t="s">
        <v>0</v>
      </c>
      <c r="F959" s="100" t="s">
        <v>0</v>
      </c>
      <c r="G959" s="101"/>
      <c r="H959" s="101"/>
      <c r="I959" s="101"/>
      <c r="J959" s="57"/>
      <c r="K959" s="59">
        <v>0</v>
      </c>
      <c r="L959" s="60"/>
      <c r="N959" s="61"/>
      <c r="O959" s="57"/>
      <c r="P959" s="57"/>
      <c r="Q959" s="57"/>
      <c r="R959" s="57"/>
      <c r="S959" s="57"/>
      <c r="T959" s="57"/>
      <c r="U959" s="62"/>
      <c r="AN959" s="63" t="s">
        <v>95</v>
      </c>
      <c r="AO959" s="63" t="s">
        <v>25</v>
      </c>
      <c r="AP959" s="4" t="s">
        <v>25</v>
      </c>
      <c r="AQ959" s="4" t="s">
        <v>13</v>
      </c>
      <c r="AR959" s="4" t="s">
        <v>19</v>
      </c>
      <c r="AS959" s="63" t="s">
        <v>87</v>
      </c>
    </row>
    <row r="960" spans="2:59" s="6" customFormat="1" ht="22.5" customHeight="1" x14ac:dyDescent="0.3">
      <c r="B960" s="72"/>
      <c r="C960" s="73"/>
      <c r="D960" s="73"/>
      <c r="E960" s="74" t="s">
        <v>0</v>
      </c>
      <c r="F960" s="104" t="s">
        <v>158</v>
      </c>
      <c r="G960" s="105"/>
      <c r="H960" s="105"/>
      <c r="I960" s="105"/>
      <c r="J960" s="73"/>
      <c r="K960" s="75" t="s">
        <v>0</v>
      </c>
      <c r="L960" s="76"/>
      <c r="N960" s="77"/>
      <c r="O960" s="73"/>
      <c r="P960" s="73"/>
      <c r="Q960" s="73"/>
      <c r="R960" s="73"/>
      <c r="S960" s="73"/>
      <c r="T960" s="73"/>
      <c r="U960" s="78"/>
      <c r="AN960" s="79" t="s">
        <v>95</v>
      </c>
      <c r="AO960" s="79" t="s">
        <v>25</v>
      </c>
      <c r="AP960" s="6" t="s">
        <v>5</v>
      </c>
      <c r="AQ960" s="6" t="s">
        <v>13</v>
      </c>
      <c r="AR960" s="6" t="s">
        <v>19</v>
      </c>
      <c r="AS960" s="79" t="s">
        <v>87</v>
      </c>
    </row>
    <row r="961" spans="2:59" s="4" customFormat="1" ht="22.5" customHeight="1" x14ac:dyDescent="0.3">
      <c r="B961" s="56"/>
      <c r="C961" s="57"/>
      <c r="D961" s="57"/>
      <c r="E961" s="58" t="s">
        <v>0</v>
      </c>
      <c r="F961" s="100" t="s">
        <v>719</v>
      </c>
      <c r="G961" s="101"/>
      <c r="H961" s="101"/>
      <c r="I961" s="101"/>
      <c r="J961" s="57"/>
      <c r="K961" s="59">
        <v>29.154</v>
      </c>
      <c r="L961" s="60"/>
      <c r="N961" s="61"/>
      <c r="O961" s="57"/>
      <c r="P961" s="57"/>
      <c r="Q961" s="57"/>
      <c r="R961" s="57"/>
      <c r="S961" s="57"/>
      <c r="T961" s="57"/>
      <c r="U961" s="62"/>
      <c r="AN961" s="63" t="s">
        <v>95</v>
      </c>
      <c r="AO961" s="63" t="s">
        <v>25</v>
      </c>
      <c r="AP961" s="4" t="s">
        <v>25</v>
      </c>
      <c r="AQ961" s="4" t="s">
        <v>13</v>
      </c>
      <c r="AR961" s="4" t="s">
        <v>19</v>
      </c>
      <c r="AS961" s="63" t="s">
        <v>87</v>
      </c>
    </row>
    <row r="962" spans="2:59" s="4" customFormat="1" ht="22.5" customHeight="1" x14ac:dyDescent="0.3">
      <c r="B962" s="56"/>
      <c r="C962" s="57"/>
      <c r="D962" s="57"/>
      <c r="E962" s="58" t="s">
        <v>0</v>
      </c>
      <c r="F962" s="100" t="s">
        <v>0</v>
      </c>
      <c r="G962" s="101"/>
      <c r="H962" s="101"/>
      <c r="I962" s="101"/>
      <c r="J962" s="57"/>
      <c r="K962" s="59">
        <v>0</v>
      </c>
      <c r="L962" s="60"/>
      <c r="N962" s="61"/>
      <c r="O962" s="57"/>
      <c r="P962" s="57"/>
      <c r="Q962" s="57"/>
      <c r="R962" s="57"/>
      <c r="S962" s="57"/>
      <c r="T962" s="57"/>
      <c r="U962" s="62"/>
      <c r="AN962" s="63" t="s">
        <v>95</v>
      </c>
      <c r="AO962" s="63" t="s">
        <v>25</v>
      </c>
      <c r="AP962" s="4" t="s">
        <v>25</v>
      </c>
      <c r="AQ962" s="4" t="s">
        <v>13</v>
      </c>
      <c r="AR962" s="4" t="s">
        <v>19</v>
      </c>
      <c r="AS962" s="63" t="s">
        <v>87</v>
      </c>
    </row>
    <row r="963" spans="2:59" s="5" customFormat="1" ht="22.5" customHeight="1" x14ac:dyDescent="0.3">
      <c r="B963" s="64"/>
      <c r="C963" s="65"/>
      <c r="D963" s="65"/>
      <c r="E963" s="66" t="s">
        <v>0</v>
      </c>
      <c r="F963" s="102" t="s">
        <v>96</v>
      </c>
      <c r="G963" s="103"/>
      <c r="H963" s="103"/>
      <c r="I963" s="103"/>
      <c r="J963" s="65"/>
      <c r="K963" s="67">
        <v>1486.8440000000001</v>
      </c>
      <c r="L963" s="68"/>
      <c r="N963" s="69"/>
      <c r="O963" s="65"/>
      <c r="P963" s="65"/>
      <c r="Q963" s="65"/>
      <c r="R963" s="65"/>
      <c r="S963" s="65"/>
      <c r="T963" s="65"/>
      <c r="U963" s="70"/>
      <c r="AN963" s="71" t="s">
        <v>95</v>
      </c>
      <c r="AO963" s="71" t="s">
        <v>25</v>
      </c>
      <c r="AP963" s="5" t="s">
        <v>92</v>
      </c>
      <c r="AQ963" s="5" t="s">
        <v>13</v>
      </c>
      <c r="AR963" s="5" t="s">
        <v>5</v>
      </c>
      <c r="AS963" s="71" t="s">
        <v>87</v>
      </c>
    </row>
    <row r="964" spans="2:59" s="1" customFormat="1" ht="44.25" customHeight="1" x14ac:dyDescent="0.3">
      <c r="B964" s="46"/>
      <c r="C964" s="88" t="s">
        <v>558</v>
      </c>
      <c r="D964" s="88" t="s">
        <v>145</v>
      </c>
      <c r="E964" s="89" t="s">
        <v>720</v>
      </c>
      <c r="F964" s="108" t="s">
        <v>721</v>
      </c>
      <c r="G964" s="108"/>
      <c r="H964" s="108"/>
      <c r="I964" s="108"/>
      <c r="J964" s="90" t="s">
        <v>91</v>
      </c>
      <c r="K964" s="91">
        <v>1486.8440000000001</v>
      </c>
      <c r="L964" s="51"/>
      <c r="N964" s="52" t="s">
        <v>0</v>
      </c>
      <c r="O964" s="14" t="s">
        <v>16</v>
      </c>
      <c r="P964" s="53">
        <v>0</v>
      </c>
      <c r="Q964" s="53">
        <f>P964*K964</f>
        <v>0</v>
      </c>
      <c r="R964" s="53">
        <v>2.5000000000000001E-3</v>
      </c>
      <c r="S964" s="53">
        <f>R964*K964</f>
        <v>3.7171100000000004</v>
      </c>
      <c r="T964" s="53">
        <v>0</v>
      </c>
      <c r="U964" s="54">
        <f>T964*K964</f>
        <v>0</v>
      </c>
      <c r="AL964" s="8" t="s">
        <v>370</v>
      </c>
      <c r="AN964" s="8" t="s">
        <v>145</v>
      </c>
      <c r="AO964" s="8" t="s">
        <v>25</v>
      </c>
      <c r="AS964" s="8" t="s">
        <v>87</v>
      </c>
      <c r="AY964" s="55" t="e">
        <f>IF(O964="základní",#REF!,0)</f>
        <v>#REF!</v>
      </c>
      <c r="AZ964" s="55">
        <f>IF(O964="snížená",#REF!,0)</f>
        <v>0</v>
      </c>
      <c r="BA964" s="55">
        <f>IF(O964="zákl. přenesená",#REF!,0)</f>
        <v>0</v>
      </c>
      <c r="BB964" s="55">
        <f>IF(O964="sníž. přenesená",#REF!,0)</f>
        <v>0</v>
      </c>
      <c r="BC964" s="55">
        <f>IF(O964="nulová",#REF!,0)</f>
        <v>0</v>
      </c>
      <c r="BD964" s="8" t="s">
        <v>5</v>
      </c>
      <c r="BE964" s="55" t="e">
        <f>ROUND(#REF!*K964,2)</f>
        <v>#REF!</v>
      </c>
      <c r="BF964" s="8" t="s">
        <v>183</v>
      </c>
      <c r="BG964" s="8" t="s">
        <v>722</v>
      </c>
    </row>
    <row r="965" spans="2:59" s="4" customFormat="1" ht="22.5" customHeight="1" x14ac:dyDescent="0.3">
      <c r="B965" s="56"/>
      <c r="C965" s="57"/>
      <c r="D965" s="57"/>
      <c r="E965" s="58" t="s">
        <v>0</v>
      </c>
      <c r="F965" s="98" t="s">
        <v>28</v>
      </c>
      <c r="G965" s="99"/>
      <c r="H965" s="99"/>
      <c r="I965" s="99"/>
      <c r="J965" s="57"/>
      <c r="K965" s="59">
        <v>1457.69</v>
      </c>
      <c r="L965" s="60"/>
      <c r="N965" s="61"/>
      <c r="O965" s="57"/>
      <c r="P965" s="57"/>
      <c r="Q965" s="57"/>
      <c r="R965" s="57"/>
      <c r="S965" s="57"/>
      <c r="T965" s="57"/>
      <c r="U965" s="62"/>
      <c r="AN965" s="63" t="s">
        <v>95</v>
      </c>
      <c r="AO965" s="63" t="s">
        <v>25</v>
      </c>
      <c r="AP965" s="4" t="s">
        <v>25</v>
      </c>
      <c r="AQ965" s="4" t="s">
        <v>13</v>
      </c>
      <c r="AR965" s="4" t="s">
        <v>19</v>
      </c>
      <c r="AS965" s="63" t="s">
        <v>87</v>
      </c>
    </row>
    <row r="966" spans="2:59" s="4" customFormat="1" ht="22.5" customHeight="1" x14ac:dyDescent="0.3">
      <c r="B966" s="56"/>
      <c r="C966" s="57"/>
      <c r="D966" s="57"/>
      <c r="E966" s="58" t="s">
        <v>0</v>
      </c>
      <c r="F966" s="100" t="s">
        <v>0</v>
      </c>
      <c r="G966" s="101"/>
      <c r="H966" s="101"/>
      <c r="I966" s="101"/>
      <c r="J966" s="57"/>
      <c r="K966" s="59">
        <v>0</v>
      </c>
      <c r="L966" s="60"/>
      <c r="N966" s="61"/>
      <c r="O966" s="57"/>
      <c r="P966" s="57"/>
      <c r="Q966" s="57"/>
      <c r="R966" s="57"/>
      <c r="S966" s="57"/>
      <c r="T966" s="57"/>
      <c r="U966" s="62"/>
      <c r="AN966" s="63" t="s">
        <v>95</v>
      </c>
      <c r="AO966" s="63" t="s">
        <v>25</v>
      </c>
      <c r="AP966" s="4" t="s">
        <v>25</v>
      </c>
      <c r="AQ966" s="4" t="s">
        <v>13</v>
      </c>
      <c r="AR966" s="4" t="s">
        <v>19</v>
      </c>
      <c r="AS966" s="63" t="s">
        <v>87</v>
      </c>
    </row>
    <row r="967" spans="2:59" s="6" customFormat="1" ht="22.5" customHeight="1" x14ac:dyDescent="0.3">
      <c r="B967" s="72"/>
      <c r="C967" s="73"/>
      <c r="D967" s="73"/>
      <c r="E967" s="74" t="s">
        <v>0</v>
      </c>
      <c r="F967" s="104" t="s">
        <v>158</v>
      </c>
      <c r="G967" s="105"/>
      <c r="H967" s="105"/>
      <c r="I967" s="105"/>
      <c r="J967" s="73"/>
      <c r="K967" s="75" t="s">
        <v>0</v>
      </c>
      <c r="L967" s="76"/>
      <c r="N967" s="77"/>
      <c r="O967" s="73"/>
      <c r="P967" s="73"/>
      <c r="Q967" s="73"/>
      <c r="R967" s="73"/>
      <c r="S967" s="73"/>
      <c r="T967" s="73"/>
      <c r="U967" s="78"/>
      <c r="AN967" s="79" t="s">
        <v>95</v>
      </c>
      <c r="AO967" s="79" t="s">
        <v>25</v>
      </c>
      <c r="AP967" s="6" t="s">
        <v>5</v>
      </c>
      <c r="AQ967" s="6" t="s">
        <v>13</v>
      </c>
      <c r="AR967" s="6" t="s">
        <v>19</v>
      </c>
      <c r="AS967" s="79" t="s">
        <v>87</v>
      </c>
    </row>
    <row r="968" spans="2:59" s="4" customFormat="1" ht="22.5" customHeight="1" x14ac:dyDescent="0.3">
      <c r="B968" s="56"/>
      <c r="C968" s="57"/>
      <c r="D968" s="57"/>
      <c r="E968" s="58" t="s">
        <v>0</v>
      </c>
      <c r="F968" s="100" t="s">
        <v>719</v>
      </c>
      <c r="G968" s="101"/>
      <c r="H968" s="101"/>
      <c r="I968" s="101"/>
      <c r="J968" s="57"/>
      <c r="K968" s="59">
        <v>29.154</v>
      </c>
      <c r="L968" s="60"/>
      <c r="N968" s="61"/>
      <c r="O968" s="57"/>
      <c r="P968" s="57"/>
      <c r="Q968" s="57"/>
      <c r="R968" s="57"/>
      <c r="S968" s="57"/>
      <c r="T968" s="57"/>
      <c r="U968" s="62"/>
      <c r="AN968" s="63" t="s">
        <v>95</v>
      </c>
      <c r="AO968" s="63" t="s">
        <v>25</v>
      </c>
      <c r="AP968" s="4" t="s">
        <v>25</v>
      </c>
      <c r="AQ968" s="4" t="s">
        <v>13</v>
      </c>
      <c r="AR968" s="4" t="s">
        <v>19</v>
      </c>
      <c r="AS968" s="63" t="s">
        <v>87</v>
      </c>
    </row>
    <row r="969" spans="2:59" s="4" customFormat="1" ht="22.5" customHeight="1" x14ac:dyDescent="0.3">
      <c r="B969" s="56"/>
      <c r="C969" s="57"/>
      <c r="D969" s="57"/>
      <c r="E969" s="58" t="s">
        <v>0</v>
      </c>
      <c r="F969" s="100" t="s">
        <v>0</v>
      </c>
      <c r="G969" s="101"/>
      <c r="H969" s="101"/>
      <c r="I969" s="101"/>
      <c r="J969" s="57"/>
      <c r="K969" s="59">
        <v>0</v>
      </c>
      <c r="L969" s="60"/>
      <c r="N969" s="61"/>
      <c r="O969" s="57"/>
      <c r="P969" s="57"/>
      <c r="Q969" s="57"/>
      <c r="R969" s="57"/>
      <c r="S969" s="57"/>
      <c r="T969" s="57"/>
      <c r="U969" s="62"/>
      <c r="AN969" s="63" t="s">
        <v>95</v>
      </c>
      <c r="AO969" s="63" t="s">
        <v>25</v>
      </c>
      <c r="AP969" s="4" t="s">
        <v>25</v>
      </c>
      <c r="AQ969" s="4" t="s">
        <v>13</v>
      </c>
      <c r="AR969" s="4" t="s">
        <v>19</v>
      </c>
      <c r="AS969" s="63" t="s">
        <v>87</v>
      </c>
    </row>
    <row r="970" spans="2:59" s="5" customFormat="1" ht="22.5" customHeight="1" x14ac:dyDescent="0.3">
      <c r="B970" s="64"/>
      <c r="C970" s="65"/>
      <c r="D970" s="65"/>
      <c r="E970" s="66" t="s">
        <v>0</v>
      </c>
      <c r="F970" s="102" t="s">
        <v>96</v>
      </c>
      <c r="G970" s="103"/>
      <c r="H970" s="103"/>
      <c r="I970" s="103"/>
      <c r="J970" s="65"/>
      <c r="K970" s="67">
        <v>1486.8440000000001</v>
      </c>
      <c r="L970" s="68"/>
      <c r="N970" s="69"/>
      <c r="O970" s="65"/>
      <c r="P970" s="65"/>
      <c r="Q970" s="65"/>
      <c r="R970" s="65"/>
      <c r="S970" s="65"/>
      <c r="T970" s="65"/>
      <c r="U970" s="70"/>
      <c r="AN970" s="71" t="s">
        <v>95</v>
      </c>
      <c r="AO970" s="71" t="s">
        <v>25</v>
      </c>
      <c r="AP970" s="5" t="s">
        <v>92</v>
      </c>
      <c r="AQ970" s="5" t="s">
        <v>13</v>
      </c>
      <c r="AR970" s="5" t="s">
        <v>5</v>
      </c>
      <c r="AS970" s="71" t="s">
        <v>87</v>
      </c>
    </row>
    <row r="971" spans="2:59" s="1" customFormat="1" ht="31.5" customHeight="1" x14ac:dyDescent="0.3">
      <c r="B971" s="46"/>
      <c r="C971" s="47" t="s">
        <v>562</v>
      </c>
      <c r="D971" s="47" t="s">
        <v>88</v>
      </c>
      <c r="E971" s="48" t="s">
        <v>723</v>
      </c>
      <c r="F971" s="97" t="s">
        <v>724</v>
      </c>
      <c r="G971" s="97"/>
      <c r="H971" s="97"/>
      <c r="I971" s="97"/>
      <c r="J971" s="49" t="s">
        <v>91</v>
      </c>
      <c r="K971" s="50">
        <v>1457.69</v>
      </c>
      <c r="L971" s="51"/>
      <c r="N971" s="52" t="s">
        <v>0</v>
      </c>
      <c r="O971" s="14" t="s">
        <v>16</v>
      </c>
      <c r="P971" s="53">
        <v>0.128</v>
      </c>
      <c r="Q971" s="53">
        <f>P971*K971</f>
        <v>186.58432000000002</v>
      </c>
      <c r="R971" s="53">
        <v>5.8E-4</v>
      </c>
      <c r="S971" s="53">
        <f>R971*K971</f>
        <v>0.8454602</v>
      </c>
      <c r="T971" s="53">
        <v>0</v>
      </c>
      <c r="U971" s="54">
        <f>T971*K971</f>
        <v>0</v>
      </c>
      <c r="AL971" s="8" t="s">
        <v>183</v>
      </c>
      <c r="AN971" s="8" t="s">
        <v>88</v>
      </c>
      <c r="AO971" s="8" t="s">
        <v>25</v>
      </c>
      <c r="AS971" s="8" t="s">
        <v>87</v>
      </c>
      <c r="AY971" s="55" t="e">
        <f>IF(O971="základní",#REF!,0)</f>
        <v>#REF!</v>
      </c>
      <c r="AZ971" s="55">
        <f>IF(O971="snížená",#REF!,0)</f>
        <v>0</v>
      </c>
      <c r="BA971" s="55">
        <f>IF(O971="zákl. přenesená",#REF!,0)</f>
        <v>0</v>
      </c>
      <c r="BB971" s="55">
        <f>IF(O971="sníž. přenesená",#REF!,0)</f>
        <v>0</v>
      </c>
      <c r="BC971" s="55">
        <f>IF(O971="nulová",#REF!,0)</f>
        <v>0</v>
      </c>
      <c r="BD971" s="8" t="s">
        <v>5</v>
      </c>
      <c r="BE971" s="55" t="e">
        <f>ROUND(#REF!*K971,2)</f>
        <v>#REF!</v>
      </c>
      <c r="BF971" s="8" t="s">
        <v>183</v>
      </c>
      <c r="BG971" s="8" t="s">
        <v>725</v>
      </c>
    </row>
    <row r="972" spans="2:59" s="6" customFormat="1" ht="22.5" customHeight="1" x14ac:dyDescent="0.3">
      <c r="B972" s="72"/>
      <c r="C972" s="73"/>
      <c r="D972" s="73"/>
      <c r="E972" s="74" t="s">
        <v>0</v>
      </c>
      <c r="F972" s="106" t="s">
        <v>726</v>
      </c>
      <c r="G972" s="107"/>
      <c r="H972" s="107"/>
      <c r="I972" s="107"/>
      <c r="J972" s="73"/>
      <c r="K972" s="75" t="s">
        <v>0</v>
      </c>
      <c r="L972" s="76"/>
      <c r="N972" s="77"/>
      <c r="O972" s="73"/>
      <c r="P972" s="73"/>
      <c r="Q972" s="73"/>
      <c r="R972" s="73"/>
      <c r="S972" s="73"/>
      <c r="T972" s="73"/>
      <c r="U972" s="78"/>
      <c r="AN972" s="79" t="s">
        <v>95</v>
      </c>
      <c r="AO972" s="79" t="s">
        <v>25</v>
      </c>
      <c r="AP972" s="6" t="s">
        <v>5</v>
      </c>
      <c r="AQ972" s="6" t="s">
        <v>13</v>
      </c>
      <c r="AR972" s="6" t="s">
        <v>19</v>
      </c>
      <c r="AS972" s="79" t="s">
        <v>87</v>
      </c>
    </row>
    <row r="973" spans="2:59" s="4" customFormat="1" ht="22.5" customHeight="1" x14ac:dyDescent="0.3">
      <c r="B973" s="56"/>
      <c r="C973" s="57"/>
      <c r="D973" s="57"/>
      <c r="E973" s="58" t="s">
        <v>0</v>
      </c>
      <c r="F973" s="100" t="s">
        <v>28</v>
      </c>
      <c r="G973" s="101"/>
      <c r="H973" s="101"/>
      <c r="I973" s="101"/>
      <c r="J973" s="57"/>
      <c r="K973" s="59">
        <v>1457.69</v>
      </c>
      <c r="L973" s="60"/>
      <c r="N973" s="61"/>
      <c r="O973" s="57"/>
      <c r="P973" s="57"/>
      <c r="Q973" s="57"/>
      <c r="R973" s="57"/>
      <c r="S973" s="57"/>
      <c r="T973" s="57"/>
      <c r="U973" s="62"/>
      <c r="AN973" s="63" t="s">
        <v>95</v>
      </c>
      <c r="AO973" s="63" t="s">
        <v>25</v>
      </c>
      <c r="AP973" s="4" t="s">
        <v>25</v>
      </c>
      <c r="AQ973" s="4" t="s">
        <v>13</v>
      </c>
      <c r="AR973" s="4" t="s">
        <v>19</v>
      </c>
      <c r="AS973" s="63" t="s">
        <v>87</v>
      </c>
    </row>
    <row r="974" spans="2:59" s="4" customFormat="1" ht="22.5" customHeight="1" x14ac:dyDescent="0.3">
      <c r="B974" s="56"/>
      <c r="C974" s="57"/>
      <c r="D974" s="57"/>
      <c r="E974" s="58" t="s">
        <v>0</v>
      </c>
      <c r="F974" s="100" t="s">
        <v>0</v>
      </c>
      <c r="G974" s="101"/>
      <c r="H974" s="101"/>
      <c r="I974" s="101"/>
      <c r="J974" s="57"/>
      <c r="K974" s="59">
        <v>0</v>
      </c>
      <c r="L974" s="60"/>
      <c r="N974" s="61"/>
      <c r="O974" s="57"/>
      <c r="P974" s="57"/>
      <c r="Q974" s="57"/>
      <c r="R974" s="57"/>
      <c r="S974" s="57"/>
      <c r="T974" s="57"/>
      <c r="U974" s="62"/>
      <c r="AN974" s="63" t="s">
        <v>95</v>
      </c>
      <c r="AO974" s="63" t="s">
        <v>25</v>
      </c>
      <c r="AP974" s="4" t="s">
        <v>25</v>
      </c>
      <c r="AQ974" s="4" t="s">
        <v>13</v>
      </c>
      <c r="AR974" s="4" t="s">
        <v>19</v>
      </c>
      <c r="AS974" s="63" t="s">
        <v>87</v>
      </c>
    </row>
    <row r="975" spans="2:59" s="5" customFormat="1" ht="22.5" customHeight="1" x14ac:dyDescent="0.3">
      <c r="B975" s="64"/>
      <c r="C975" s="65"/>
      <c r="D975" s="65"/>
      <c r="E975" s="66" t="s">
        <v>0</v>
      </c>
      <c r="F975" s="102" t="s">
        <v>96</v>
      </c>
      <c r="G975" s="103"/>
      <c r="H975" s="103"/>
      <c r="I975" s="103"/>
      <c r="J975" s="65"/>
      <c r="K975" s="67">
        <v>1457.69</v>
      </c>
      <c r="L975" s="68"/>
      <c r="N975" s="69"/>
      <c r="O975" s="65"/>
      <c r="P975" s="65"/>
      <c r="Q975" s="65"/>
      <c r="R975" s="65"/>
      <c r="S975" s="65"/>
      <c r="T975" s="65"/>
      <c r="U975" s="70"/>
      <c r="AN975" s="71" t="s">
        <v>95</v>
      </c>
      <c r="AO975" s="71" t="s">
        <v>25</v>
      </c>
      <c r="AP975" s="5" t="s">
        <v>92</v>
      </c>
      <c r="AQ975" s="5" t="s">
        <v>13</v>
      </c>
      <c r="AR975" s="5" t="s">
        <v>5</v>
      </c>
      <c r="AS975" s="71" t="s">
        <v>87</v>
      </c>
    </row>
    <row r="976" spans="2:59" s="1" customFormat="1" ht="31.5" customHeight="1" x14ac:dyDescent="0.3">
      <c r="B976" s="46"/>
      <c r="C976" s="47" t="s">
        <v>566</v>
      </c>
      <c r="D976" s="47" t="s">
        <v>88</v>
      </c>
      <c r="E976" s="48" t="s">
        <v>727</v>
      </c>
      <c r="F976" s="97" t="s">
        <v>728</v>
      </c>
      <c r="G976" s="97"/>
      <c r="H976" s="97"/>
      <c r="I976" s="97"/>
      <c r="J976" s="49" t="s">
        <v>197</v>
      </c>
      <c r="K976" s="50">
        <v>331.65</v>
      </c>
      <c r="L976" s="51"/>
      <c r="N976" s="52" t="s">
        <v>0</v>
      </c>
      <c r="O976" s="14" t="s">
        <v>16</v>
      </c>
      <c r="P976" s="53">
        <v>4.4999999999999998E-2</v>
      </c>
      <c r="Q976" s="53">
        <f>P976*K976</f>
        <v>14.924249999999999</v>
      </c>
      <c r="R976" s="53">
        <v>0</v>
      </c>
      <c r="S976" s="53">
        <f>R976*K976</f>
        <v>0</v>
      </c>
      <c r="T976" s="53">
        <v>0</v>
      </c>
      <c r="U976" s="54">
        <f>T976*K976</f>
        <v>0</v>
      </c>
      <c r="AL976" s="8" t="s">
        <v>183</v>
      </c>
      <c r="AN976" s="8" t="s">
        <v>88</v>
      </c>
      <c r="AO976" s="8" t="s">
        <v>25</v>
      </c>
      <c r="AS976" s="8" t="s">
        <v>87</v>
      </c>
      <c r="AY976" s="55" t="e">
        <f>IF(O976="základní",#REF!,0)</f>
        <v>#REF!</v>
      </c>
      <c r="AZ976" s="55">
        <f>IF(O976="snížená",#REF!,0)</f>
        <v>0</v>
      </c>
      <c r="BA976" s="55">
        <f>IF(O976="zákl. přenesená",#REF!,0)</f>
        <v>0</v>
      </c>
      <c r="BB976" s="55">
        <f>IF(O976="sníž. přenesená",#REF!,0)</f>
        <v>0</v>
      </c>
      <c r="BC976" s="55">
        <f>IF(O976="nulová",#REF!,0)</f>
        <v>0</v>
      </c>
      <c r="BD976" s="8" t="s">
        <v>5</v>
      </c>
      <c r="BE976" s="55" t="e">
        <f>ROUND(#REF!*K976,2)</f>
        <v>#REF!</v>
      </c>
      <c r="BF976" s="8" t="s">
        <v>183</v>
      </c>
      <c r="BG976" s="8" t="s">
        <v>729</v>
      </c>
    </row>
    <row r="977" spans="2:45" s="6" customFormat="1" ht="22.5" customHeight="1" x14ac:dyDescent="0.3">
      <c r="B977" s="72"/>
      <c r="C977" s="73"/>
      <c r="D977" s="73"/>
      <c r="E977" s="74" t="s">
        <v>0</v>
      </c>
      <c r="F977" s="106" t="s">
        <v>642</v>
      </c>
      <c r="G977" s="107"/>
      <c r="H977" s="107"/>
      <c r="I977" s="107"/>
      <c r="J977" s="73"/>
      <c r="K977" s="75" t="s">
        <v>0</v>
      </c>
      <c r="L977" s="76"/>
      <c r="N977" s="77"/>
      <c r="O977" s="73"/>
      <c r="P977" s="73"/>
      <c r="Q977" s="73"/>
      <c r="R977" s="73"/>
      <c r="S977" s="73"/>
      <c r="T977" s="73"/>
      <c r="U977" s="78"/>
      <c r="AN977" s="79" t="s">
        <v>95</v>
      </c>
      <c r="AO977" s="79" t="s">
        <v>25</v>
      </c>
      <c r="AP977" s="6" t="s">
        <v>5</v>
      </c>
      <c r="AQ977" s="6" t="s">
        <v>13</v>
      </c>
      <c r="AR977" s="6" t="s">
        <v>19</v>
      </c>
      <c r="AS977" s="79" t="s">
        <v>87</v>
      </c>
    </row>
    <row r="978" spans="2:45" s="4" customFormat="1" ht="22.5" customHeight="1" x14ac:dyDescent="0.3">
      <c r="B978" s="56"/>
      <c r="C978" s="57"/>
      <c r="D978" s="57"/>
      <c r="E978" s="58" t="s">
        <v>0</v>
      </c>
      <c r="F978" s="100" t="s">
        <v>730</v>
      </c>
      <c r="G978" s="101"/>
      <c r="H978" s="101"/>
      <c r="I978" s="101"/>
      <c r="J978" s="57"/>
      <c r="K978" s="59">
        <v>37.299999999999997</v>
      </c>
      <c r="L978" s="60"/>
      <c r="N978" s="61"/>
      <c r="O978" s="57"/>
      <c r="P978" s="57"/>
      <c r="Q978" s="57"/>
      <c r="R978" s="57"/>
      <c r="S978" s="57"/>
      <c r="T978" s="57"/>
      <c r="U978" s="62"/>
      <c r="AN978" s="63" t="s">
        <v>95</v>
      </c>
      <c r="AO978" s="63" t="s">
        <v>25</v>
      </c>
      <c r="AP978" s="4" t="s">
        <v>25</v>
      </c>
      <c r="AQ978" s="4" t="s">
        <v>13</v>
      </c>
      <c r="AR978" s="4" t="s">
        <v>19</v>
      </c>
      <c r="AS978" s="63" t="s">
        <v>87</v>
      </c>
    </row>
    <row r="979" spans="2:45" s="4" customFormat="1" ht="22.5" customHeight="1" x14ac:dyDescent="0.3">
      <c r="B979" s="56"/>
      <c r="C979" s="57"/>
      <c r="D979" s="57"/>
      <c r="E979" s="58" t="s">
        <v>0</v>
      </c>
      <c r="F979" s="100" t="s">
        <v>0</v>
      </c>
      <c r="G979" s="101"/>
      <c r="H979" s="101"/>
      <c r="I979" s="101"/>
      <c r="J979" s="57"/>
      <c r="K979" s="59">
        <v>0</v>
      </c>
      <c r="L979" s="60"/>
      <c r="N979" s="61"/>
      <c r="O979" s="57"/>
      <c r="P979" s="57"/>
      <c r="Q979" s="57"/>
      <c r="R979" s="57"/>
      <c r="S979" s="57"/>
      <c r="T979" s="57"/>
      <c r="U979" s="62"/>
      <c r="AN979" s="63" t="s">
        <v>95</v>
      </c>
      <c r="AO979" s="63" t="s">
        <v>25</v>
      </c>
      <c r="AP979" s="4" t="s">
        <v>25</v>
      </c>
      <c r="AQ979" s="4" t="s">
        <v>13</v>
      </c>
      <c r="AR979" s="4" t="s">
        <v>19</v>
      </c>
      <c r="AS979" s="63" t="s">
        <v>87</v>
      </c>
    </row>
    <row r="980" spans="2:45" s="6" customFormat="1" ht="22.5" customHeight="1" x14ac:dyDescent="0.3">
      <c r="B980" s="72"/>
      <c r="C980" s="73"/>
      <c r="D980" s="73"/>
      <c r="E980" s="74" t="s">
        <v>0</v>
      </c>
      <c r="F980" s="104" t="s">
        <v>645</v>
      </c>
      <c r="G980" s="105"/>
      <c r="H980" s="105"/>
      <c r="I980" s="105"/>
      <c r="J980" s="73"/>
      <c r="K980" s="75" t="s">
        <v>0</v>
      </c>
      <c r="L980" s="76"/>
      <c r="N980" s="77"/>
      <c r="O980" s="73"/>
      <c r="P980" s="73"/>
      <c r="Q980" s="73"/>
      <c r="R980" s="73"/>
      <c r="S980" s="73"/>
      <c r="T980" s="73"/>
      <c r="U980" s="78"/>
      <c r="AN980" s="79" t="s">
        <v>95</v>
      </c>
      <c r="AO980" s="79" t="s">
        <v>25</v>
      </c>
      <c r="AP980" s="6" t="s">
        <v>5</v>
      </c>
      <c r="AQ980" s="6" t="s">
        <v>13</v>
      </c>
      <c r="AR980" s="6" t="s">
        <v>19</v>
      </c>
      <c r="AS980" s="79" t="s">
        <v>87</v>
      </c>
    </row>
    <row r="981" spans="2:45" s="4" customFormat="1" ht="22.5" customHeight="1" x14ac:dyDescent="0.3">
      <c r="B981" s="56"/>
      <c r="C981" s="57"/>
      <c r="D981" s="57"/>
      <c r="E981" s="58" t="s">
        <v>0</v>
      </c>
      <c r="F981" s="100" t="s">
        <v>731</v>
      </c>
      <c r="G981" s="101"/>
      <c r="H981" s="101"/>
      <c r="I981" s="101"/>
      <c r="J981" s="57"/>
      <c r="K981" s="59">
        <v>26.85</v>
      </c>
      <c r="L981" s="60"/>
      <c r="N981" s="61"/>
      <c r="O981" s="57"/>
      <c r="P981" s="57"/>
      <c r="Q981" s="57"/>
      <c r="R981" s="57"/>
      <c r="S981" s="57"/>
      <c r="T981" s="57"/>
      <c r="U981" s="62"/>
      <c r="AN981" s="63" t="s">
        <v>95</v>
      </c>
      <c r="AO981" s="63" t="s">
        <v>25</v>
      </c>
      <c r="AP981" s="4" t="s">
        <v>25</v>
      </c>
      <c r="AQ981" s="4" t="s">
        <v>13</v>
      </c>
      <c r="AR981" s="4" t="s">
        <v>19</v>
      </c>
      <c r="AS981" s="63" t="s">
        <v>87</v>
      </c>
    </row>
    <row r="982" spans="2:45" s="4" customFormat="1" ht="22.5" customHeight="1" x14ac:dyDescent="0.3">
      <c r="B982" s="56"/>
      <c r="C982" s="57"/>
      <c r="D982" s="57"/>
      <c r="E982" s="58" t="s">
        <v>0</v>
      </c>
      <c r="F982" s="100" t="s">
        <v>0</v>
      </c>
      <c r="G982" s="101"/>
      <c r="H982" s="101"/>
      <c r="I982" s="101"/>
      <c r="J982" s="57"/>
      <c r="K982" s="59">
        <v>0</v>
      </c>
      <c r="L982" s="60"/>
      <c r="N982" s="61"/>
      <c r="O982" s="57"/>
      <c r="P982" s="57"/>
      <c r="Q982" s="57"/>
      <c r="R982" s="57"/>
      <c r="S982" s="57"/>
      <c r="T982" s="57"/>
      <c r="U982" s="62"/>
      <c r="AN982" s="63" t="s">
        <v>95</v>
      </c>
      <c r="AO982" s="63" t="s">
        <v>25</v>
      </c>
      <c r="AP982" s="4" t="s">
        <v>25</v>
      </c>
      <c r="AQ982" s="4" t="s">
        <v>13</v>
      </c>
      <c r="AR982" s="4" t="s">
        <v>19</v>
      </c>
      <c r="AS982" s="63" t="s">
        <v>87</v>
      </c>
    </row>
    <row r="983" spans="2:45" s="6" customFormat="1" ht="22.5" customHeight="1" x14ac:dyDescent="0.3">
      <c r="B983" s="72"/>
      <c r="C983" s="73"/>
      <c r="D983" s="73"/>
      <c r="E983" s="74" t="s">
        <v>0</v>
      </c>
      <c r="F983" s="104" t="s">
        <v>640</v>
      </c>
      <c r="G983" s="105"/>
      <c r="H983" s="105"/>
      <c r="I983" s="105"/>
      <c r="J983" s="73"/>
      <c r="K983" s="75" t="s">
        <v>0</v>
      </c>
      <c r="L983" s="76"/>
      <c r="N983" s="77"/>
      <c r="O983" s="73"/>
      <c r="P983" s="73"/>
      <c r="Q983" s="73"/>
      <c r="R983" s="73"/>
      <c r="S983" s="73"/>
      <c r="T983" s="73"/>
      <c r="U983" s="78"/>
      <c r="AN983" s="79" t="s">
        <v>95</v>
      </c>
      <c r="AO983" s="79" t="s">
        <v>25</v>
      </c>
      <c r="AP983" s="6" t="s">
        <v>5</v>
      </c>
      <c r="AQ983" s="6" t="s">
        <v>13</v>
      </c>
      <c r="AR983" s="6" t="s">
        <v>19</v>
      </c>
      <c r="AS983" s="79" t="s">
        <v>87</v>
      </c>
    </row>
    <row r="984" spans="2:45" s="4" customFormat="1" ht="22.5" customHeight="1" x14ac:dyDescent="0.3">
      <c r="B984" s="56"/>
      <c r="C984" s="57"/>
      <c r="D984" s="57"/>
      <c r="E984" s="58" t="s">
        <v>0</v>
      </c>
      <c r="F984" s="100" t="s">
        <v>732</v>
      </c>
      <c r="G984" s="101"/>
      <c r="H984" s="101"/>
      <c r="I984" s="101"/>
      <c r="J984" s="57"/>
      <c r="K984" s="59">
        <v>63.86</v>
      </c>
      <c r="L984" s="60"/>
      <c r="N984" s="61"/>
      <c r="O984" s="57"/>
      <c r="P984" s="57"/>
      <c r="Q984" s="57"/>
      <c r="R984" s="57"/>
      <c r="S984" s="57"/>
      <c r="T984" s="57"/>
      <c r="U984" s="62"/>
      <c r="AN984" s="63" t="s">
        <v>95</v>
      </c>
      <c r="AO984" s="63" t="s">
        <v>25</v>
      </c>
      <c r="AP984" s="4" t="s">
        <v>25</v>
      </c>
      <c r="AQ984" s="4" t="s">
        <v>13</v>
      </c>
      <c r="AR984" s="4" t="s">
        <v>19</v>
      </c>
      <c r="AS984" s="63" t="s">
        <v>87</v>
      </c>
    </row>
    <row r="985" spans="2:45" s="4" customFormat="1" ht="22.5" customHeight="1" x14ac:dyDescent="0.3">
      <c r="B985" s="56"/>
      <c r="C985" s="57"/>
      <c r="D985" s="57"/>
      <c r="E985" s="58" t="s">
        <v>0</v>
      </c>
      <c r="F985" s="100" t="s">
        <v>0</v>
      </c>
      <c r="G985" s="101"/>
      <c r="H985" s="101"/>
      <c r="I985" s="101"/>
      <c r="J985" s="57"/>
      <c r="K985" s="59">
        <v>0</v>
      </c>
      <c r="L985" s="60"/>
      <c r="N985" s="61"/>
      <c r="O985" s="57"/>
      <c r="P985" s="57"/>
      <c r="Q985" s="57"/>
      <c r="R985" s="57"/>
      <c r="S985" s="57"/>
      <c r="T985" s="57"/>
      <c r="U985" s="62"/>
      <c r="AN985" s="63" t="s">
        <v>95</v>
      </c>
      <c r="AO985" s="63" t="s">
        <v>25</v>
      </c>
      <c r="AP985" s="4" t="s">
        <v>25</v>
      </c>
      <c r="AQ985" s="4" t="s">
        <v>13</v>
      </c>
      <c r="AR985" s="4" t="s">
        <v>19</v>
      </c>
      <c r="AS985" s="63" t="s">
        <v>87</v>
      </c>
    </row>
    <row r="986" spans="2:45" s="6" customFormat="1" ht="22.5" customHeight="1" x14ac:dyDescent="0.3">
      <c r="B986" s="72"/>
      <c r="C986" s="73"/>
      <c r="D986" s="73"/>
      <c r="E986" s="74" t="s">
        <v>0</v>
      </c>
      <c r="F986" s="104" t="s">
        <v>647</v>
      </c>
      <c r="G986" s="105"/>
      <c r="H986" s="105"/>
      <c r="I986" s="105"/>
      <c r="J986" s="73"/>
      <c r="K986" s="75" t="s">
        <v>0</v>
      </c>
      <c r="L986" s="76"/>
      <c r="N986" s="77"/>
      <c r="O986" s="73"/>
      <c r="P986" s="73"/>
      <c r="Q986" s="73"/>
      <c r="R986" s="73"/>
      <c r="S986" s="73"/>
      <c r="T986" s="73"/>
      <c r="U986" s="78"/>
      <c r="AN986" s="79" t="s">
        <v>95</v>
      </c>
      <c r="AO986" s="79" t="s">
        <v>25</v>
      </c>
      <c r="AP986" s="6" t="s">
        <v>5</v>
      </c>
      <c r="AQ986" s="6" t="s">
        <v>13</v>
      </c>
      <c r="AR986" s="6" t="s">
        <v>19</v>
      </c>
      <c r="AS986" s="79" t="s">
        <v>87</v>
      </c>
    </row>
    <row r="987" spans="2:45" s="4" customFormat="1" ht="22.5" customHeight="1" x14ac:dyDescent="0.3">
      <c r="B987" s="56"/>
      <c r="C987" s="57"/>
      <c r="D987" s="57"/>
      <c r="E987" s="58" t="s">
        <v>0</v>
      </c>
      <c r="F987" s="100" t="s">
        <v>733</v>
      </c>
      <c r="G987" s="101"/>
      <c r="H987" s="101"/>
      <c r="I987" s="101"/>
      <c r="J987" s="57"/>
      <c r="K987" s="59">
        <v>94</v>
      </c>
      <c r="L987" s="60"/>
      <c r="N987" s="61"/>
      <c r="O987" s="57"/>
      <c r="P987" s="57"/>
      <c r="Q987" s="57"/>
      <c r="R987" s="57"/>
      <c r="S987" s="57"/>
      <c r="T987" s="57"/>
      <c r="U987" s="62"/>
      <c r="AN987" s="63" t="s">
        <v>95</v>
      </c>
      <c r="AO987" s="63" t="s">
        <v>25</v>
      </c>
      <c r="AP987" s="4" t="s">
        <v>25</v>
      </c>
      <c r="AQ987" s="4" t="s">
        <v>13</v>
      </c>
      <c r="AR987" s="4" t="s">
        <v>19</v>
      </c>
      <c r="AS987" s="63" t="s">
        <v>87</v>
      </c>
    </row>
    <row r="988" spans="2:45" s="4" customFormat="1" ht="22.5" customHeight="1" x14ac:dyDescent="0.3">
      <c r="B988" s="56"/>
      <c r="C988" s="57"/>
      <c r="D988" s="57"/>
      <c r="E988" s="58" t="s">
        <v>0</v>
      </c>
      <c r="F988" s="100" t="s">
        <v>734</v>
      </c>
      <c r="G988" s="101"/>
      <c r="H988" s="101"/>
      <c r="I988" s="101"/>
      <c r="J988" s="57"/>
      <c r="K988" s="59">
        <v>33.31</v>
      </c>
      <c r="L988" s="60"/>
      <c r="N988" s="61"/>
      <c r="O988" s="57"/>
      <c r="P988" s="57"/>
      <c r="Q988" s="57"/>
      <c r="R988" s="57"/>
      <c r="S988" s="57"/>
      <c r="T988" s="57"/>
      <c r="U988" s="62"/>
      <c r="AN988" s="63" t="s">
        <v>95</v>
      </c>
      <c r="AO988" s="63" t="s">
        <v>25</v>
      </c>
      <c r="AP988" s="4" t="s">
        <v>25</v>
      </c>
      <c r="AQ988" s="4" t="s">
        <v>13</v>
      </c>
      <c r="AR988" s="4" t="s">
        <v>19</v>
      </c>
      <c r="AS988" s="63" t="s">
        <v>87</v>
      </c>
    </row>
    <row r="989" spans="2:45" s="4" customFormat="1" ht="22.5" customHeight="1" x14ac:dyDescent="0.3">
      <c r="B989" s="56"/>
      <c r="C989" s="57"/>
      <c r="D989" s="57"/>
      <c r="E989" s="58" t="s">
        <v>0</v>
      </c>
      <c r="F989" s="100" t="s">
        <v>735</v>
      </c>
      <c r="G989" s="101"/>
      <c r="H989" s="101"/>
      <c r="I989" s="101"/>
      <c r="J989" s="57"/>
      <c r="K989" s="59">
        <v>76.33</v>
      </c>
      <c r="L989" s="60"/>
      <c r="N989" s="61"/>
      <c r="O989" s="57"/>
      <c r="P989" s="57"/>
      <c r="Q989" s="57"/>
      <c r="R989" s="57"/>
      <c r="S989" s="57"/>
      <c r="T989" s="57"/>
      <c r="U989" s="62"/>
      <c r="AN989" s="63" t="s">
        <v>95</v>
      </c>
      <c r="AO989" s="63" t="s">
        <v>25</v>
      </c>
      <c r="AP989" s="4" t="s">
        <v>25</v>
      </c>
      <c r="AQ989" s="4" t="s">
        <v>13</v>
      </c>
      <c r="AR989" s="4" t="s">
        <v>19</v>
      </c>
      <c r="AS989" s="63" t="s">
        <v>87</v>
      </c>
    </row>
    <row r="990" spans="2:45" s="4" customFormat="1" ht="22.5" customHeight="1" x14ac:dyDescent="0.3">
      <c r="B990" s="56"/>
      <c r="C990" s="57"/>
      <c r="D990" s="57"/>
      <c r="E990" s="58" t="s">
        <v>0</v>
      </c>
      <c r="F990" s="100" t="s">
        <v>0</v>
      </c>
      <c r="G990" s="101"/>
      <c r="H990" s="101"/>
      <c r="I990" s="101"/>
      <c r="J990" s="57"/>
      <c r="K990" s="59">
        <v>0</v>
      </c>
      <c r="L990" s="60"/>
      <c r="N990" s="61"/>
      <c r="O990" s="57"/>
      <c r="P990" s="57"/>
      <c r="Q990" s="57"/>
      <c r="R990" s="57"/>
      <c r="S990" s="57"/>
      <c r="T990" s="57"/>
      <c r="U990" s="62"/>
      <c r="AN990" s="63" t="s">
        <v>95</v>
      </c>
      <c r="AO990" s="63" t="s">
        <v>25</v>
      </c>
      <c r="AP990" s="4" t="s">
        <v>25</v>
      </c>
      <c r="AQ990" s="4" t="s">
        <v>13</v>
      </c>
      <c r="AR990" s="4" t="s">
        <v>19</v>
      </c>
      <c r="AS990" s="63" t="s">
        <v>87</v>
      </c>
    </row>
    <row r="991" spans="2:45" s="4" customFormat="1" ht="22.5" customHeight="1" x14ac:dyDescent="0.3">
      <c r="B991" s="56"/>
      <c r="C991" s="57"/>
      <c r="D991" s="57"/>
      <c r="E991" s="58" t="s">
        <v>0</v>
      </c>
      <c r="F991" s="100" t="s">
        <v>0</v>
      </c>
      <c r="G991" s="101"/>
      <c r="H991" s="101"/>
      <c r="I991" s="101"/>
      <c r="J991" s="57"/>
      <c r="K991" s="59">
        <v>0</v>
      </c>
      <c r="L991" s="60"/>
      <c r="N991" s="61"/>
      <c r="O991" s="57"/>
      <c r="P991" s="57"/>
      <c r="Q991" s="57"/>
      <c r="R991" s="57"/>
      <c r="S991" s="57"/>
      <c r="T991" s="57"/>
      <c r="U991" s="62"/>
      <c r="AN991" s="63" t="s">
        <v>95</v>
      </c>
      <c r="AO991" s="63" t="s">
        <v>25</v>
      </c>
      <c r="AP991" s="4" t="s">
        <v>25</v>
      </c>
      <c r="AQ991" s="4" t="s">
        <v>13</v>
      </c>
      <c r="AR991" s="4" t="s">
        <v>19</v>
      </c>
      <c r="AS991" s="63" t="s">
        <v>87</v>
      </c>
    </row>
    <row r="992" spans="2:45" s="5" customFormat="1" ht="22.5" customHeight="1" x14ac:dyDescent="0.3">
      <c r="B992" s="64"/>
      <c r="C992" s="65"/>
      <c r="D992" s="65"/>
      <c r="E992" s="66" t="s">
        <v>0</v>
      </c>
      <c r="F992" s="102" t="s">
        <v>96</v>
      </c>
      <c r="G992" s="103"/>
      <c r="H992" s="103"/>
      <c r="I992" s="103"/>
      <c r="J992" s="65"/>
      <c r="K992" s="67">
        <v>331.65</v>
      </c>
      <c r="L992" s="68"/>
      <c r="N992" s="69"/>
      <c r="O992" s="65"/>
      <c r="P992" s="65"/>
      <c r="Q992" s="65"/>
      <c r="R992" s="65"/>
      <c r="S992" s="65"/>
      <c r="T992" s="65"/>
      <c r="U992" s="70"/>
      <c r="AN992" s="71" t="s">
        <v>95</v>
      </c>
      <c r="AO992" s="71" t="s">
        <v>25</v>
      </c>
      <c r="AP992" s="5" t="s">
        <v>92</v>
      </c>
      <c r="AQ992" s="5" t="s">
        <v>13</v>
      </c>
      <c r="AR992" s="5" t="s">
        <v>5</v>
      </c>
      <c r="AS992" s="71" t="s">
        <v>87</v>
      </c>
    </row>
    <row r="993" spans="2:59" s="1" customFormat="1" ht="31.5" customHeight="1" x14ac:dyDescent="0.3">
      <c r="B993" s="46"/>
      <c r="C993" s="47" t="s">
        <v>571</v>
      </c>
      <c r="D993" s="47" t="s">
        <v>88</v>
      </c>
      <c r="E993" s="48" t="s">
        <v>736</v>
      </c>
      <c r="F993" s="97" t="s">
        <v>737</v>
      </c>
      <c r="G993" s="97"/>
      <c r="H993" s="97"/>
      <c r="I993" s="97"/>
      <c r="J993" s="49" t="s">
        <v>114</v>
      </c>
      <c r="K993" s="50">
        <v>15.163</v>
      </c>
      <c r="L993" s="51"/>
      <c r="N993" s="52" t="s">
        <v>0</v>
      </c>
      <c r="O993" s="14" t="s">
        <v>16</v>
      </c>
      <c r="P993" s="53">
        <v>1.966</v>
      </c>
      <c r="Q993" s="53">
        <f>P993*K993</f>
        <v>29.810458000000001</v>
      </c>
      <c r="R993" s="53">
        <v>0</v>
      </c>
      <c r="S993" s="53">
        <f>R993*K993</f>
        <v>0</v>
      </c>
      <c r="T993" s="53">
        <v>0</v>
      </c>
      <c r="U993" s="54">
        <f>T993*K993</f>
        <v>0</v>
      </c>
      <c r="AL993" s="8" t="s">
        <v>183</v>
      </c>
      <c r="AN993" s="8" t="s">
        <v>88</v>
      </c>
      <c r="AO993" s="8" t="s">
        <v>25</v>
      </c>
      <c r="AS993" s="8" t="s">
        <v>87</v>
      </c>
      <c r="AY993" s="55" t="e">
        <f>IF(O993="základní",#REF!,0)</f>
        <v>#REF!</v>
      </c>
      <c r="AZ993" s="55">
        <f>IF(O993="snížená",#REF!,0)</f>
        <v>0</v>
      </c>
      <c r="BA993" s="55">
        <f>IF(O993="zákl. přenesená",#REF!,0)</f>
        <v>0</v>
      </c>
      <c r="BB993" s="55">
        <f>IF(O993="sníž. přenesená",#REF!,0)</f>
        <v>0</v>
      </c>
      <c r="BC993" s="55">
        <f>IF(O993="nulová",#REF!,0)</f>
        <v>0</v>
      </c>
      <c r="BD993" s="8" t="s">
        <v>5</v>
      </c>
      <c r="BE993" s="55" t="e">
        <f>ROUND(#REF!*K993,2)</f>
        <v>#REF!</v>
      </c>
      <c r="BF993" s="8" t="s">
        <v>183</v>
      </c>
      <c r="BG993" s="8" t="s">
        <v>738</v>
      </c>
    </row>
    <row r="994" spans="2:59" s="3" customFormat="1" ht="29.85" customHeight="1" x14ac:dyDescent="0.3">
      <c r="B994" s="35"/>
      <c r="C994" s="36"/>
      <c r="D994" s="45" t="s">
        <v>68</v>
      </c>
      <c r="E994" s="45"/>
      <c r="F994" s="45"/>
      <c r="G994" s="45"/>
      <c r="H994" s="45"/>
      <c r="I994" s="45"/>
      <c r="J994" s="45"/>
      <c r="K994" s="45"/>
      <c r="L994" s="38"/>
      <c r="N994" s="39"/>
      <c r="O994" s="36"/>
      <c r="P994" s="36"/>
      <c r="Q994" s="40">
        <f>SUM(Q995:Q1036)</f>
        <v>127.78318499999999</v>
      </c>
      <c r="R994" s="36"/>
      <c r="S994" s="40">
        <f>SUM(S995:S1036)</f>
        <v>1.9753239000000002</v>
      </c>
      <c r="T994" s="36"/>
      <c r="U994" s="41">
        <f>SUM(U995:U1036)</f>
        <v>0</v>
      </c>
      <c r="AL994" s="42" t="s">
        <v>25</v>
      </c>
      <c r="AN994" s="43" t="s">
        <v>18</v>
      </c>
      <c r="AO994" s="43" t="s">
        <v>5</v>
      </c>
      <c r="AS994" s="42" t="s">
        <v>87</v>
      </c>
      <c r="BE994" s="44" t="e">
        <f>SUM(BE995:BE1036)</f>
        <v>#REF!</v>
      </c>
    </row>
    <row r="995" spans="2:59" s="1" customFormat="1" ht="31.5" customHeight="1" x14ac:dyDescent="0.3">
      <c r="B995" s="46"/>
      <c r="C995" s="47" t="s">
        <v>575</v>
      </c>
      <c r="D995" s="47" t="s">
        <v>88</v>
      </c>
      <c r="E995" s="48" t="s">
        <v>739</v>
      </c>
      <c r="F995" s="97" t="s">
        <v>740</v>
      </c>
      <c r="G995" s="97"/>
      <c r="H995" s="97"/>
      <c r="I995" s="97"/>
      <c r="J995" s="49" t="s">
        <v>91</v>
      </c>
      <c r="K995" s="50">
        <v>98.04</v>
      </c>
      <c r="L995" s="51"/>
      <c r="N995" s="52" t="s">
        <v>0</v>
      </c>
      <c r="O995" s="14" t="s">
        <v>16</v>
      </c>
      <c r="P995" s="53">
        <v>0.26400000000000001</v>
      </c>
      <c r="Q995" s="53">
        <f>P995*K995</f>
        <v>25.882560000000002</v>
      </c>
      <c r="R995" s="53">
        <v>1.423E-2</v>
      </c>
      <c r="S995" s="53">
        <f>R995*K995</f>
        <v>1.3951092</v>
      </c>
      <c r="T995" s="53">
        <v>0</v>
      </c>
      <c r="U995" s="54">
        <f>T995*K995</f>
        <v>0</v>
      </c>
      <c r="AL995" s="8" t="s">
        <v>183</v>
      </c>
      <c r="AN995" s="8" t="s">
        <v>88</v>
      </c>
      <c r="AO995" s="8" t="s">
        <v>25</v>
      </c>
      <c r="AS995" s="8" t="s">
        <v>87</v>
      </c>
      <c r="AY995" s="55" t="e">
        <f>IF(O995="základní",#REF!,0)</f>
        <v>#REF!</v>
      </c>
      <c r="AZ995" s="55">
        <f>IF(O995="snížená",#REF!,0)</f>
        <v>0</v>
      </c>
      <c r="BA995" s="55">
        <f>IF(O995="zákl. přenesená",#REF!,0)</f>
        <v>0</v>
      </c>
      <c r="BB995" s="55">
        <f>IF(O995="sníž. přenesená",#REF!,0)</f>
        <v>0</v>
      </c>
      <c r="BC995" s="55">
        <f>IF(O995="nulová",#REF!,0)</f>
        <v>0</v>
      </c>
      <c r="BD995" s="8" t="s">
        <v>5</v>
      </c>
      <c r="BE995" s="55" t="e">
        <f>ROUND(#REF!*K995,2)</f>
        <v>#REF!</v>
      </c>
      <c r="BF995" s="8" t="s">
        <v>183</v>
      </c>
      <c r="BG995" s="8" t="s">
        <v>741</v>
      </c>
    </row>
    <row r="996" spans="2:59" s="6" customFormat="1" ht="22.5" customHeight="1" x14ac:dyDescent="0.3">
      <c r="B996" s="72"/>
      <c r="C996" s="73"/>
      <c r="D996" s="73"/>
      <c r="E996" s="74" t="s">
        <v>0</v>
      </c>
      <c r="F996" s="106" t="s">
        <v>742</v>
      </c>
      <c r="G996" s="107"/>
      <c r="H996" s="107"/>
      <c r="I996" s="107"/>
      <c r="J996" s="73"/>
      <c r="K996" s="75" t="s">
        <v>0</v>
      </c>
      <c r="L996" s="76"/>
      <c r="N996" s="77"/>
      <c r="O996" s="73"/>
      <c r="P996" s="73"/>
      <c r="Q996" s="73"/>
      <c r="R996" s="73"/>
      <c r="S996" s="73"/>
      <c r="T996" s="73"/>
      <c r="U996" s="78"/>
      <c r="AN996" s="79" t="s">
        <v>95</v>
      </c>
      <c r="AO996" s="79" t="s">
        <v>25</v>
      </c>
      <c r="AP996" s="6" t="s">
        <v>5</v>
      </c>
      <c r="AQ996" s="6" t="s">
        <v>13</v>
      </c>
      <c r="AR996" s="6" t="s">
        <v>19</v>
      </c>
      <c r="AS996" s="79" t="s">
        <v>87</v>
      </c>
    </row>
    <row r="997" spans="2:59" s="4" customFormat="1" ht="22.5" customHeight="1" x14ac:dyDescent="0.3">
      <c r="B997" s="56"/>
      <c r="C997" s="57"/>
      <c r="D997" s="57"/>
      <c r="E997" s="58" t="s">
        <v>0</v>
      </c>
      <c r="F997" s="100" t="s">
        <v>743</v>
      </c>
      <c r="G997" s="101"/>
      <c r="H997" s="101"/>
      <c r="I997" s="101"/>
      <c r="J997" s="57"/>
      <c r="K997" s="59">
        <v>7.64</v>
      </c>
      <c r="L997" s="60"/>
      <c r="N997" s="61"/>
      <c r="O997" s="57"/>
      <c r="P997" s="57"/>
      <c r="Q997" s="57"/>
      <c r="R997" s="57"/>
      <c r="S997" s="57"/>
      <c r="T997" s="57"/>
      <c r="U997" s="62"/>
      <c r="AN997" s="63" t="s">
        <v>95</v>
      </c>
      <c r="AO997" s="63" t="s">
        <v>25</v>
      </c>
      <c r="AP997" s="4" t="s">
        <v>25</v>
      </c>
      <c r="AQ997" s="4" t="s">
        <v>13</v>
      </c>
      <c r="AR997" s="4" t="s">
        <v>19</v>
      </c>
      <c r="AS997" s="63" t="s">
        <v>87</v>
      </c>
    </row>
    <row r="998" spans="2:59" s="4" customFormat="1" ht="22.5" customHeight="1" x14ac:dyDescent="0.3">
      <c r="B998" s="56"/>
      <c r="C998" s="57"/>
      <c r="D998" s="57"/>
      <c r="E998" s="58" t="s">
        <v>0</v>
      </c>
      <c r="F998" s="100" t="s">
        <v>0</v>
      </c>
      <c r="G998" s="101"/>
      <c r="H998" s="101"/>
      <c r="I998" s="101"/>
      <c r="J998" s="57"/>
      <c r="K998" s="59">
        <v>0</v>
      </c>
      <c r="L998" s="60"/>
      <c r="N998" s="61"/>
      <c r="O998" s="57"/>
      <c r="P998" s="57"/>
      <c r="Q998" s="57"/>
      <c r="R998" s="57"/>
      <c r="S998" s="57"/>
      <c r="T998" s="57"/>
      <c r="U998" s="62"/>
      <c r="AN998" s="63" t="s">
        <v>95</v>
      </c>
      <c r="AO998" s="63" t="s">
        <v>25</v>
      </c>
      <c r="AP998" s="4" t="s">
        <v>25</v>
      </c>
      <c r="AQ998" s="4" t="s">
        <v>13</v>
      </c>
      <c r="AR998" s="4" t="s">
        <v>19</v>
      </c>
      <c r="AS998" s="63" t="s">
        <v>87</v>
      </c>
    </row>
    <row r="999" spans="2:59" s="6" customFormat="1" ht="22.5" customHeight="1" x14ac:dyDescent="0.3">
      <c r="B999" s="72"/>
      <c r="C999" s="73"/>
      <c r="D999" s="73"/>
      <c r="E999" s="74" t="s">
        <v>0</v>
      </c>
      <c r="F999" s="104" t="s">
        <v>744</v>
      </c>
      <c r="G999" s="105"/>
      <c r="H999" s="105"/>
      <c r="I999" s="105"/>
      <c r="J999" s="73"/>
      <c r="K999" s="75" t="s">
        <v>0</v>
      </c>
      <c r="L999" s="76"/>
      <c r="N999" s="77"/>
      <c r="O999" s="73"/>
      <c r="P999" s="73"/>
      <c r="Q999" s="73"/>
      <c r="R999" s="73"/>
      <c r="S999" s="73"/>
      <c r="T999" s="73"/>
      <c r="U999" s="78"/>
      <c r="AN999" s="79" t="s">
        <v>95</v>
      </c>
      <c r="AO999" s="79" t="s">
        <v>25</v>
      </c>
      <c r="AP999" s="6" t="s">
        <v>5</v>
      </c>
      <c r="AQ999" s="6" t="s">
        <v>13</v>
      </c>
      <c r="AR999" s="6" t="s">
        <v>19</v>
      </c>
      <c r="AS999" s="79" t="s">
        <v>87</v>
      </c>
    </row>
    <row r="1000" spans="2:59" s="4" customFormat="1" ht="22.5" customHeight="1" x14ac:dyDescent="0.3">
      <c r="B1000" s="56"/>
      <c r="C1000" s="57"/>
      <c r="D1000" s="57"/>
      <c r="E1000" s="58" t="s">
        <v>0</v>
      </c>
      <c r="F1000" s="100" t="s">
        <v>745</v>
      </c>
      <c r="G1000" s="101"/>
      <c r="H1000" s="101"/>
      <c r="I1000" s="101"/>
      <c r="J1000" s="57"/>
      <c r="K1000" s="59">
        <v>90.4</v>
      </c>
      <c r="L1000" s="60"/>
      <c r="N1000" s="61"/>
      <c r="O1000" s="57"/>
      <c r="P1000" s="57"/>
      <c r="Q1000" s="57"/>
      <c r="R1000" s="57"/>
      <c r="S1000" s="57"/>
      <c r="T1000" s="57"/>
      <c r="U1000" s="62"/>
      <c r="AN1000" s="63" t="s">
        <v>95</v>
      </c>
      <c r="AO1000" s="63" t="s">
        <v>25</v>
      </c>
      <c r="AP1000" s="4" t="s">
        <v>25</v>
      </c>
      <c r="AQ1000" s="4" t="s">
        <v>13</v>
      </c>
      <c r="AR1000" s="4" t="s">
        <v>19</v>
      </c>
      <c r="AS1000" s="63" t="s">
        <v>87</v>
      </c>
    </row>
    <row r="1001" spans="2:59" s="4" customFormat="1" ht="22.5" customHeight="1" x14ac:dyDescent="0.3">
      <c r="B1001" s="56"/>
      <c r="C1001" s="57"/>
      <c r="D1001" s="57"/>
      <c r="E1001" s="58" t="s">
        <v>0</v>
      </c>
      <c r="F1001" s="100" t="s">
        <v>0</v>
      </c>
      <c r="G1001" s="101"/>
      <c r="H1001" s="101"/>
      <c r="I1001" s="101"/>
      <c r="J1001" s="57"/>
      <c r="K1001" s="59">
        <v>0</v>
      </c>
      <c r="L1001" s="60"/>
      <c r="N1001" s="61"/>
      <c r="O1001" s="57"/>
      <c r="P1001" s="57"/>
      <c r="Q1001" s="57"/>
      <c r="R1001" s="57"/>
      <c r="S1001" s="57"/>
      <c r="T1001" s="57"/>
      <c r="U1001" s="62"/>
      <c r="AN1001" s="63" t="s">
        <v>95</v>
      </c>
      <c r="AO1001" s="63" t="s">
        <v>25</v>
      </c>
      <c r="AP1001" s="4" t="s">
        <v>25</v>
      </c>
      <c r="AQ1001" s="4" t="s">
        <v>13</v>
      </c>
      <c r="AR1001" s="4" t="s">
        <v>19</v>
      </c>
      <c r="AS1001" s="63" t="s">
        <v>87</v>
      </c>
    </row>
    <row r="1002" spans="2:59" s="5" customFormat="1" ht="22.5" customHeight="1" x14ac:dyDescent="0.3">
      <c r="B1002" s="64"/>
      <c r="C1002" s="65"/>
      <c r="D1002" s="65"/>
      <c r="E1002" s="66" t="s">
        <v>0</v>
      </c>
      <c r="F1002" s="102" t="s">
        <v>96</v>
      </c>
      <c r="G1002" s="103"/>
      <c r="H1002" s="103"/>
      <c r="I1002" s="103"/>
      <c r="J1002" s="65"/>
      <c r="K1002" s="67">
        <v>98.04</v>
      </c>
      <c r="L1002" s="68"/>
      <c r="N1002" s="69"/>
      <c r="O1002" s="65"/>
      <c r="P1002" s="65"/>
      <c r="Q1002" s="65"/>
      <c r="R1002" s="65"/>
      <c r="S1002" s="65"/>
      <c r="T1002" s="65"/>
      <c r="U1002" s="70"/>
      <c r="AN1002" s="71" t="s">
        <v>95</v>
      </c>
      <c r="AO1002" s="71" t="s">
        <v>25</v>
      </c>
      <c r="AP1002" s="5" t="s">
        <v>92</v>
      </c>
      <c r="AQ1002" s="5" t="s">
        <v>13</v>
      </c>
      <c r="AR1002" s="5" t="s">
        <v>5</v>
      </c>
      <c r="AS1002" s="71" t="s">
        <v>87</v>
      </c>
    </row>
    <row r="1003" spans="2:59" s="1" customFormat="1" ht="31.5" customHeight="1" x14ac:dyDescent="0.3">
      <c r="B1003" s="46"/>
      <c r="C1003" s="47" t="s">
        <v>580</v>
      </c>
      <c r="D1003" s="47" t="s">
        <v>88</v>
      </c>
      <c r="E1003" s="48" t="s">
        <v>746</v>
      </c>
      <c r="F1003" s="97" t="s">
        <v>747</v>
      </c>
      <c r="G1003" s="97"/>
      <c r="H1003" s="97"/>
      <c r="I1003" s="97"/>
      <c r="J1003" s="49" t="s">
        <v>197</v>
      </c>
      <c r="K1003" s="50">
        <v>318.89999999999998</v>
      </c>
      <c r="L1003" s="51"/>
      <c r="N1003" s="52" t="s">
        <v>0</v>
      </c>
      <c r="O1003" s="14" t="s">
        <v>16</v>
      </c>
      <c r="P1003" s="53">
        <v>0.308</v>
      </c>
      <c r="Q1003" s="53">
        <f>P1003*K1003</f>
        <v>98.221199999999996</v>
      </c>
      <c r="R1003" s="53">
        <v>0</v>
      </c>
      <c r="S1003" s="53">
        <f>R1003*K1003</f>
        <v>0</v>
      </c>
      <c r="T1003" s="53">
        <v>0</v>
      </c>
      <c r="U1003" s="54">
        <f>T1003*K1003</f>
        <v>0</v>
      </c>
      <c r="AL1003" s="8" t="s">
        <v>183</v>
      </c>
      <c r="AN1003" s="8" t="s">
        <v>88</v>
      </c>
      <c r="AO1003" s="8" t="s">
        <v>25</v>
      </c>
      <c r="AS1003" s="8" t="s">
        <v>87</v>
      </c>
      <c r="AY1003" s="55" t="e">
        <f>IF(O1003="základní",#REF!,0)</f>
        <v>#REF!</v>
      </c>
      <c r="AZ1003" s="55">
        <f>IF(O1003="snížená",#REF!,0)</f>
        <v>0</v>
      </c>
      <c r="BA1003" s="55">
        <f>IF(O1003="zákl. přenesená",#REF!,0)</f>
        <v>0</v>
      </c>
      <c r="BB1003" s="55">
        <f>IF(O1003="sníž. přenesená",#REF!,0)</f>
        <v>0</v>
      </c>
      <c r="BC1003" s="55">
        <f>IF(O1003="nulová",#REF!,0)</f>
        <v>0</v>
      </c>
      <c r="BD1003" s="8" t="s">
        <v>5</v>
      </c>
      <c r="BE1003" s="55" t="e">
        <f>ROUND(#REF!*K1003,2)</f>
        <v>#REF!</v>
      </c>
      <c r="BF1003" s="8" t="s">
        <v>183</v>
      </c>
      <c r="BG1003" s="8" t="s">
        <v>748</v>
      </c>
    </row>
    <row r="1004" spans="2:59" s="6" customFormat="1" ht="22.5" customHeight="1" x14ac:dyDescent="0.3">
      <c r="B1004" s="72"/>
      <c r="C1004" s="73"/>
      <c r="D1004" s="73"/>
      <c r="E1004" s="74" t="s">
        <v>0</v>
      </c>
      <c r="F1004" s="106" t="s">
        <v>749</v>
      </c>
      <c r="G1004" s="107"/>
      <c r="H1004" s="107"/>
      <c r="I1004" s="107"/>
      <c r="J1004" s="73"/>
      <c r="K1004" s="75" t="s">
        <v>0</v>
      </c>
      <c r="L1004" s="76"/>
      <c r="N1004" s="77"/>
      <c r="O1004" s="73"/>
      <c r="P1004" s="73"/>
      <c r="Q1004" s="73"/>
      <c r="R1004" s="73"/>
      <c r="S1004" s="73"/>
      <c r="T1004" s="73"/>
      <c r="U1004" s="78"/>
      <c r="AN1004" s="79" t="s">
        <v>95</v>
      </c>
      <c r="AO1004" s="79" t="s">
        <v>25</v>
      </c>
      <c r="AP1004" s="6" t="s">
        <v>5</v>
      </c>
      <c r="AQ1004" s="6" t="s">
        <v>13</v>
      </c>
      <c r="AR1004" s="6" t="s">
        <v>19</v>
      </c>
      <c r="AS1004" s="79" t="s">
        <v>87</v>
      </c>
    </row>
    <row r="1005" spans="2:59" s="4" customFormat="1" ht="22.5" customHeight="1" x14ac:dyDescent="0.3">
      <c r="B1005" s="56"/>
      <c r="C1005" s="57"/>
      <c r="D1005" s="57"/>
      <c r="E1005" s="58" t="s">
        <v>0</v>
      </c>
      <c r="F1005" s="100" t="s">
        <v>750</v>
      </c>
      <c r="G1005" s="101"/>
      <c r="H1005" s="101"/>
      <c r="I1005" s="101"/>
      <c r="J1005" s="57"/>
      <c r="K1005" s="59">
        <v>19.100000000000001</v>
      </c>
      <c r="L1005" s="60"/>
      <c r="N1005" s="61"/>
      <c r="O1005" s="57"/>
      <c r="P1005" s="57"/>
      <c r="Q1005" s="57"/>
      <c r="R1005" s="57"/>
      <c r="S1005" s="57"/>
      <c r="T1005" s="57"/>
      <c r="U1005" s="62"/>
      <c r="AN1005" s="63" t="s">
        <v>95</v>
      </c>
      <c r="AO1005" s="63" t="s">
        <v>25</v>
      </c>
      <c r="AP1005" s="4" t="s">
        <v>25</v>
      </c>
      <c r="AQ1005" s="4" t="s">
        <v>13</v>
      </c>
      <c r="AR1005" s="4" t="s">
        <v>19</v>
      </c>
      <c r="AS1005" s="63" t="s">
        <v>87</v>
      </c>
    </row>
    <row r="1006" spans="2:59" s="4" customFormat="1" ht="22.5" customHeight="1" x14ac:dyDescent="0.3">
      <c r="B1006" s="56"/>
      <c r="C1006" s="57"/>
      <c r="D1006" s="57"/>
      <c r="E1006" s="58" t="s">
        <v>0</v>
      </c>
      <c r="F1006" s="100" t="s">
        <v>0</v>
      </c>
      <c r="G1006" s="101"/>
      <c r="H1006" s="101"/>
      <c r="I1006" s="101"/>
      <c r="J1006" s="57"/>
      <c r="K1006" s="59">
        <v>0</v>
      </c>
      <c r="L1006" s="60"/>
      <c r="N1006" s="61"/>
      <c r="O1006" s="57"/>
      <c r="P1006" s="57"/>
      <c r="Q1006" s="57"/>
      <c r="R1006" s="57"/>
      <c r="S1006" s="57"/>
      <c r="T1006" s="57"/>
      <c r="U1006" s="62"/>
      <c r="AN1006" s="63" t="s">
        <v>95</v>
      </c>
      <c r="AO1006" s="63" t="s">
        <v>25</v>
      </c>
      <c r="AP1006" s="4" t="s">
        <v>25</v>
      </c>
      <c r="AQ1006" s="4" t="s">
        <v>13</v>
      </c>
      <c r="AR1006" s="4" t="s">
        <v>19</v>
      </c>
      <c r="AS1006" s="63" t="s">
        <v>87</v>
      </c>
    </row>
    <row r="1007" spans="2:59" s="6" customFormat="1" ht="22.5" customHeight="1" x14ac:dyDescent="0.3">
      <c r="B1007" s="72"/>
      <c r="C1007" s="73"/>
      <c r="D1007" s="73"/>
      <c r="E1007" s="74" t="s">
        <v>0</v>
      </c>
      <c r="F1007" s="104" t="s">
        <v>751</v>
      </c>
      <c r="G1007" s="105"/>
      <c r="H1007" s="105"/>
      <c r="I1007" s="105"/>
      <c r="J1007" s="73"/>
      <c r="K1007" s="75" t="s">
        <v>0</v>
      </c>
      <c r="L1007" s="76"/>
      <c r="N1007" s="77"/>
      <c r="O1007" s="73"/>
      <c r="P1007" s="73"/>
      <c r="Q1007" s="73"/>
      <c r="R1007" s="73"/>
      <c r="S1007" s="73"/>
      <c r="T1007" s="73"/>
      <c r="U1007" s="78"/>
      <c r="AN1007" s="79" t="s">
        <v>95</v>
      </c>
      <c r="AO1007" s="79" t="s">
        <v>25</v>
      </c>
      <c r="AP1007" s="6" t="s">
        <v>5</v>
      </c>
      <c r="AQ1007" s="6" t="s">
        <v>13</v>
      </c>
      <c r="AR1007" s="6" t="s">
        <v>19</v>
      </c>
      <c r="AS1007" s="79" t="s">
        <v>87</v>
      </c>
    </row>
    <row r="1008" spans="2:59" s="4" customFormat="1" ht="22.5" customHeight="1" x14ac:dyDescent="0.3">
      <c r="B1008" s="56"/>
      <c r="C1008" s="57"/>
      <c r="D1008" s="57"/>
      <c r="E1008" s="58" t="s">
        <v>0</v>
      </c>
      <c r="F1008" s="100" t="s">
        <v>752</v>
      </c>
      <c r="G1008" s="101"/>
      <c r="H1008" s="101"/>
      <c r="I1008" s="101"/>
      <c r="J1008" s="57"/>
      <c r="K1008" s="59">
        <v>6</v>
      </c>
      <c r="L1008" s="60"/>
      <c r="N1008" s="61"/>
      <c r="O1008" s="57"/>
      <c r="P1008" s="57"/>
      <c r="Q1008" s="57"/>
      <c r="R1008" s="57"/>
      <c r="S1008" s="57"/>
      <c r="T1008" s="57"/>
      <c r="U1008" s="62"/>
      <c r="AN1008" s="63" t="s">
        <v>95</v>
      </c>
      <c r="AO1008" s="63" t="s">
        <v>25</v>
      </c>
      <c r="AP1008" s="4" t="s">
        <v>25</v>
      </c>
      <c r="AQ1008" s="4" t="s">
        <v>13</v>
      </c>
      <c r="AR1008" s="4" t="s">
        <v>19</v>
      </c>
      <c r="AS1008" s="63" t="s">
        <v>87</v>
      </c>
    </row>
    <row r="1009" spans="2:59" s="4" customFormat="1" ht="22.5" customHeight="1" x14ac:dyDescent="0.3">
      <c r="B1009" s="56"/>
      <c r="C1009" s="57"/>
      <c r="D1009" s="57"/>
      <c r="E1009" s="58" t="s">
        <v>0</v>
      </c>
      <c r="F1009" s="100" t="s">
        <v>0</v>
      </c>
      <c r="G1009" s="101"/>
      <c r="H1009" s="101"/>
      <c r="I1009" s="101"/>
      <c r="J1009" s="57"/>
      <c r="K1009" s="59">
        <v>0</v>
      </c>
      <c r="L1009" s="60"/>
      <c r="N1009" s="61"/>
      <c r="O1009" s="57"/>
      <c r="P1009" s="57"/>
      <c r="Q1009" s="57"/>
      <c r="R1009" s="57"/>
      <c r="S1009" s="57"/>
      <c r="T1009" s="57"/>
      <c r="U1009" s="62"/>
      <c r="AN1009" s="63" t="s">
        <v>95</v>
      </c>
      <c r="AO1009" s="63" t="s">
        <v>25</v>
      </c>
      <c r="AP1009" s="4" t="s">
        <v>25</v>
      </c>
      <c r="AQ1009" s="4" t="s">
        <v>13</v>
      </c>
      <c r="AR1009" s="4" t="s">
        <v>19</v>
      </c>
      <c r="AS1009" s="63" t="s">
        <v>87</v>
      </c>
    </row>
    <row r="1010" spans="2:59" s="6" customFormat="1" ht="22.5" customHeight="1" x14ac:dyDescent="0.3">
      <c r="B1010" s="72"/>
      <c r="C1010" s="73"/>
      <c r="D1010" s="73"/>
      <c r="E1010" s="74" t="s">
        <v>0</v>
      </c>
      <c r="F1010" s="104" t="s">
        <v>753</v>
      </c>
      <c r="G1010" s="105"/>
      <c r="H1010" s="105"/>
      <c r="I1010" s="105"/>
      <c r="J1010" s="73"/>
      <c r="K1010" s="75" t="s">
        <v>0</v>
      </c>
      <c r="L1010" s="76"/>
      <c r="N1010" s="77"/>
      <c r="O1010" s="73"/>
      <c r="P1010" s="73"/>
      <c r="Q1010" s="73"/>
      <c r="R1010" s="73"/>
      <c r="S1010" s="73"/>
      <c r="T1010" s="73"/>
      <c r="U1010" s="78"/>
      <c r="AN1010" s="79" t="s">
        <v>95</v>
      </c>
      <c r="AO1010" s="79" t="s">
        <v>25</v>
      </c>
      <c r="AP1010" s="6" t="s">
        <v>5</v>
      </c>
      <c r="AQ1010" s="6" t="s">
        <v>13</v>
      </c>
      <c r="AR1010" s="6" t="s">
        <v>19</v>
      </c>
      <c r="AS1010" s="79" t="s">
        <v>87</v>
      </c>
    </row>
    <row r="1011" spans="2:59" s="4" customFormat="1" ht="22.5" customHeight="1" x14ac:dyDescent="0.3">
      <c r="B1011" s="56"/>
      <c r="C1011" s="57"/>
      <c r="D1011" s="57"/>
      <c r="E1011" s="58" t="s">
        <v>0</v>
      </c>
      <c r="F1011" s="100" t="s">
        <v>754</v>
      </c>
      <c r="G1011" s="101"/>
      <c r="H1011" s="101"/>
      <c r="I1011" s="101"/>
      <c r="J1011" s="57"/>
      <c r="K1011" s="59">
        <v>226</v>
      </c>
      <c r="L1011" s="60"/>
      <c r="N1011" s="61"/>
      <c r="O1011" s="57"/>
      <c r="P1011" s="57"/>
      <c r="Q1011" s="57"/>
      <c r="R1011" s="57"/>
      <c r="S1011" s="57"/>
      <c r="T1011" s="57"/>
      <c r="U1011" s="62"/>
      <c r="AN1011" s="63" t="s">
        <v>95</v>
      </c>
      <c r="AO1011" s="63" t="s">
        <v>25</v>
      </c>
      <c r="AP1011" s="4" t="s">
        <v>25</v>
      </c>
      <c r="AQ1011" s="4" t="s">
        <v>13</v>
      </c>
      <c r="AR1011" s="4" t="s">
        <v>19</v>
      </c>
      <c r="AS1011" s="63" t="s">
        <v>87</v>
      </c>
    </row>
    <row r="1012" spans="2:59" s="4" customFormat="1" ht="22.5" customHeight="1" x14ac:dyDescent="0.3">
      <c r="B1012" s="56"/>
      <c r="C1012" s="57"/>
      <c r="D1012" s="57"/>
      <c r="E1012" s="58" t="s">
        <v>0</v>
      </c>
      <c r="F1012" s="100" t="s">
        <v>0</v>
      </c>
      <c r="G1012" s="101"/>
      <c r="H1012" s="101"/>
      <c r="I1012" s="101"/>
      <c r="J1012" s="57"/>
      <c r="K1012" s="59">
        <v>0</v>
      </c>
      <c r="L1012" s="60"/>
      <c r="N1012" s="61"/>
      <c r="O1012" s="57"/>
      <c r="P1012" s="57"/>
      <c r="Q1012" s="57"/>
      <c r="R1012" s="57"/>
      <c r="S1012" s="57"/>
      <c r="T1012" s="57"/>
      <c r="U1012" s="62"/>
      <c r="AN1012" s="63" t="s">
        <v>95</v>
      </c>
      <c r="AO1012" s="63" t="s">
        <v>25</v>
      </c>
      <c r="AP1012" s="4" t="s">
        <v>25</v>
      </c>
      <c r="AQ1012" s="4" t="s">
        <v>13</v>
      </c>
      <c r="AR1012" s="4" t="s">
        <v>19</v>
      </c>
      <c r="AS1012" s="63" t="s">
        <v>87</v>
      </c>
    </row>
    <row r="1013" spans="2:59" s="6" customFormat="1" ht="22.5" customHeight="1" x14ac:dyDescent="0.3">
      <c r="B1013" s="72"/>
      <c r="C1013" s="73"/>
      <c r="D1013" s="73"/>
      <c r="E1013" s="74" t="s">
        <v>0</v>
      </c>
      <c r="F1013" s="104" t="s">
        <v>755</v>
      </c>
      <c r="G1013" s="105"/>
      <c r="H1013" s="105"/>
      <c r="I1013" s="105"/>
      <c r="J1013" s="73"/>
      <c r="K1013" s="75" t="s">
        <v>0</v>
      </c>
      <c r="L1013" s="76"/>
      <c r="N1013" s="77"/>
      <c r="O1013" s="73"/>
      <c r="P1013" s="73"/>
      <c r="Q1013" s="73"/>
      <c r="R1013" s="73"/>
      <c r="S1013" s="73"/>
      <c r="T1013" s="73"/>
      <c r="U1013" s="78"/>
      <c r="AN1013" s="79" t="s">
        <v>95</v>
      </c>
      <c r="AO1013" s="79" t="s">
        <v>25</v>
      </c>
      <c r="AP1013" s="6" t="s">
        <v>5</v>
      </c>
      <c r="AQ1013" s="6" t="s">
        <v>13</v>
      </c>
      <c r="AR1013" s="6" t="s">
        <v>19</v>
      </c>
      <c r="AS1013" s="79" t="s">
        <v>87</v>
      </c>
    </row>
    <row r="1014" spans="2:59" s="4" customFormat="1" ht="22.5" customHeight="1" x14ac:dyDescent="0.3">
      <c r="B1014" s="56"/>
      <c r="C1014" s="57"/>
      <c r="D1014" s="57"/>
      <c r="E1014" s="58" t="s">
        <v>0</v>
      </c>
      <c r="F1014" s="100" t="s">
        <v>756</v>
      </c>
      <c r="G1014" s="101"/>
      <c r="H1014" s="101"/>
      <c r="I1014" s="101"/>
      <c r="J1014" s="57"/>
      <c r="K1014" s="59">
        <v>67.8</v>
      </c>
      <c r="L1014" s="60"/>
      <c r="N1014" s="61"/>
      <c r="O1014" s="57"/>
      <c r="P1014" s="57"/>
      <c r="Q1014" s="57"/>
      <c r="R1014" s="57"/>
      <c r="S1014" s="57"/>
      <c r="T1014" s="57"/>
      <c r="U1014" s="62"/>
      <c r="AN1014" s="63" t="s">
        <v>95</v>
      </c>
      <c r="AO1014" s="63" t="s">
        <v>25</v>
      </c>
      <c r="AP1014" s="4" t="s">
        <v>25</v>
      </c>
      <c r="AQ1014" s="4" t="s">
        <v>13</v>
      </c>
      <c r="AR1014" s="4" t="s">
        <v>19</v>
      </c>
      <c r="AS1014" s="63" t="s">
        <v>87</v>
      </c>
    </row>
    <row r="1015" spans="2:59" s="4" customFormat="1" ht="22.5" customHeight="1" x14ac:dyDescent="0.3">
      <c r="B1015" s="56"/>
      <c r="C1015" s="57"/>
      <c r="D1015" s="57"/>
      <c r="E1015" s="58" t="s">
        <v>0</v>
      </c>
      <c r="F1015" s="100" t="s">
        <v>0</v>
      </c>
      <c r="G1015" s="101"/>
      <c r="H1015" s="101"/>
      <c r="I1015" s="101"/>
      <c r="J1015" s="57"/>
      <c r="K1015" s="59">
        <v>0</v>
      </c>
      <c r="L1015" s="60"/>
      <c r="N1015" s="61"/>
      <c r="O1015" s="57"/>
      <c r="P1015" s="57"/>
      <c r="Q1015" s="57"/>
      <c r="R1015" s="57"/>
      <c r="S1015" s="57"/>
      <c r="T1015" s="57"/>
      <c r="U1015" s="62"/>
      <c r="AN1015" s="63" t="s">
        <v>95</v>
      </c>
      <c r="AO1015" s="63" t="s">
        <v>25</v>
      </c>
      <c r="AP1015" s="4" t="s">
        <v>25</v>
      </c>
      <c r="AQ1015" s="4" t="s">
        <v>13</v>
      </c>
      <c r="AR1015" s="4" t="s">
        <v>19</v>
      </c>
      <c r="AS1015" s="63" t="s">
        <v>87</v>
      </c>
    </row>
    <row r="1016" spans="2:59" s="5" customFormat="1" ht="22.5" customHeight="1" x14ac:dyDescent="0.3">
      <c r="B1016" s="64"/>
      <c r="C1016" s="65"/>
      <c r="D1016" s="65"/>
      <c r="E1016" s="66" t="s">
        <v>0</v>
      </c>
      <c r="F1016" s="102" t="s">
        <v>96</v>
      </c>
      <c r="G1016" s="103"/>
      <c r="H1016" s="103"/>
      <c r="I1016" s="103"/>
      <c r="J1016" s="65"/>
      <c r="K1016" s="67">
        <v>318.89999999999998</v>
      </c>
      <c r="L1016" s="68"/>
      <c r="N1016" s="69"/>
      <c r="O1016" s="65"/>
      <c r="P1016" s="65"/>
      <c r="Q1016" s="65"/>
      <c r="R1016" s="65"/>
      <c r="S1016" s="65"/>
      <c r="T1016" s="65"/>
      <c r="U1016" s="70"/>
      <c r="AN1016" s="71" t="s">
        <v>95</v>
      </c>
      <c r="AO1016" s="71" t="s">
        <v>25</v>
      </c>
      <c r="AP1016" s="5" t="s">
        <v>92</v>
      </c>
      <c r="AQ1016" s="5" t="s">
        <v>13</v>
      </c>
      <c r="AR1016" s="5" t="s">
        <v>5</v>
      </c>
      <c r="AS1016" s="71" t="s">
        <v>87</v>
      </c>
    </row>
    <row r="1017" spans="2:59" s="1" customFormat="1" ht="22.5" customHeight="1" x14ac:dyDescent="0.3">
      <c r="B1017" s="46"/>
      <c r="C1017" s="88" t="s">
        <v>584</v>
      </c>
      <c r="D1017" s="88" t="s">
        <v>145</v>
      </c>
      <c r="E1017" s="89" t="s">
        <v>757</v>
      </c>
      <c r="F1017" s="108" t="s">
        <v>758</v>
      </c>
      <c r="G1017" s="108"/>
      <c r="H1017" s="108"/>
      <c r="I1017" s="108"/>
      <c r="J1017" s="90" t="s">
        <v>99</v>
      </c>
      <c r="K1017" s="91">
        <v>1.01</v>
      </c>
      <c r="L1017" s="51"/>
      <c r="N1017" s="52" t="s">
        <v>0</v>
      </c>
      <c r="O1017" s="14" t="s">
        <v>16</v>
      </c>
      <c r="P1017" s="53">
        <v>0</v>
      </c>
      <c r="Q1017" s="53">
        <f>P1017*K1017</f>
        <v>0</v>
      </c>
      <c r="R1017" s="53">
        <v>0.55000000000000004</v>
      </c>
      <c r="S1017" s="53">
        <f>R1017*K1017</f>
        <v>0.5555000000000001</v>
      </c>
      <c r="T1017" s="53">
        <v>0</v>
      </c>
      <c r="U1017" s="54">
        <f>T1017*K1017</f>
        <v>0</v>
      </c>
      <c r="AL1017" s="8" t="s">
        <v>370</v>
      </c>
      <c r="AN1017" s="8" t="s">
        <v>145</v>
      </c>
      <c r="AO1017" s="8" t="s">
        <v>25</v>
      </c>
      <c r="AS1017" s="8" t="s">
        <v>87</v>
      </c>
      <c r="AY1017" s="55" t="e">
        <f>IF(O1017="základní",#REF!,0)</f>
        <v>#REF!</v>
      </c>
      <c r="AZ1017" s="55">
        <f>IF(O1017="snížená",#REF!,0)</f>
        <v>0</v>
      </c>
      <c r="BA1017" s="55">
        <f>IF(O1017="zákl. přenesená",#REF!,0)</f>
        <v>0</v>
      </c>
      <c r="BB1017" s="55">
        <f>IF(O1017="sníž. přenesená",#REF!,0)</f>
        <v>0</v>
      </c>
      <c r="BC1017" s="55">
        <f>IF(O1017="nulová",#REF!,0)</f>
        <v>0</v>
      </c>
      <c r="BD1017" s="8" t="s">
        <v>5</v>
      </c>
      <c r="BE1017" s="55" t="e">
        <f>ROUND(#REF!*K1017,2)</f>
        <v>#REF!</v>
      </c>
      <c r="BF1017" s="8" t="s">
        <v>183</v>
      </c>
      <c r="BG1017" s="8" t="s">
        <v>759</v>
      </c>
    </row>
    <row r="1018" spans="2:59" s="6" customFormat="1" ht="22.5" customHeight="1" x14ac:dyDescent="0.3">
      <c r="B1018" s="72"/>
      <c r="C1018" s="73"/>
      <c r="D1018" s="73"/>
      <c r="E1018" s="74" t="s">
        <v>0</v>
      </c>
      <c r="F1018" s="106" t="s">
        <v>749</v>
      </c>
      <c r="G1018" s="107"/>
      <c r="H1018" s="107"/>
      <c r="I1018" s="107"/>
      <c r="J1018" s="73"/>
      <c r="K1018" s="75" t="s">
        <v>0</v>
      </c>
      <c r="L1018" s="76"/>
      <c r="N1018" s="77"/>
      <c r="O1018" s="73"/>
      <c r="P1018" s="73"/>
      <c r="Q1018" s="73"/>
      <c r="R1018" s="73"/>
      <c r="S1018" s="73"/>
      <c r="T1018" s="73"/>
      <c r="U1018" s="78"/>
      <c r="AN1018" s="79" t="s">
        <v>95</v>
      </c>
      <c r="AO1018" s="79" t="s">
        <v>25</v>
      </c>
      <c r="AP1018" s="6" t="s">
        <v>5</v>
      </c>
      <c r="AQ1018" s="6" t="s">
        <v>13</v>
      </c>
      <c r="AR1018" s="6" t="s">
        <v>19</v>
      </c>
      <c r="AS1018" s="79" t="s">
        <v>87</v>
      </c>
    </row>
    <row r="1019" spans="2:59" s="4" customFormat="1" ht="22.5" customHeight="1" x14ac:dyDescent="0.3">
      <c r="B1019" s="56"/>
      <c r="C1019" s="57"/>
      <c r="D1019" s="57"/>
      <c r="E1019" s="58" t="s">
        <v>0</v>
      </c>
      <c r="F1019" s="100" t="s">
        <v>760</v>
      </c>
      <c r="G1019" s="101"/>
      <c r="H1019" s="101"/>
      <c r="I1019" s="101"/>
      <c r="J1019" s="57"/>
      <c r="K1019" s="59">
        <v>0.153</v>
      </c>
      <c r="L1019" s="60"/>
      <c r="N1019" s="61"/>
      <c r="O1019" s="57"/>
      <c r="P1019" s="57"/>
      <c r="Q1019" s="57"/>
      <c r="R1019" s="57"/>
      <c r="S1019" s="57"/>
      <c r="T1019" s="57"/>
      <c r="U1019" s="62"/>
      <c r="AN1019" s="63" t="s">
        <v>95</v>
      </c>
      <c r="AO1019" s="63" t="s">
        <v>25</v>
      </c>
      <c r="AP1019" s="4" t="s">
        <v>25</v>
      </c>
      <c r="AQ1019" s="4" t="s">
        <v>13</v>
      </c>
      <c r="AR1019" s="4" t="s">
        <v>19</v>
      </c>
      <c r="AS1019" s="63" t="s">
        <v>87</v>
      </c>
    </row>
    <row r="1020" spans="2:59" s="4" customFormat="1" ht="22.5" customHeight="1" x14ac:dyDescent="0.3">
      <c r="B1020" s="56"/>
      <c r="C1020" s="57"/>
      <c r="D1020" s="57"/>
      <c r="E1020" s="58" t="s">
        <v>0</v>
      </c>
      <c r="F1020" s="100" t="s">
        <v>0</v>
      </c>
      <c r="G1020" s="101"/>
      <c r="H1020" s="101"/>
      <c r="I1020" s="101"/>
      <c r="J1020" s="57"/>
      <c r="K1020" s="59">
        <v>0</v>
      </c>
      <c r="L1020" s="60"/>
      <c r="N1020" s="61"/>
      <c r="O1020" s="57"/>
      <c r="P1020" s="57"/>
      <c r="Q1020" s="57"/>
      <c r="R1020" s="57"/>
      <c r="S1020" s="57"/>
      <c r="T1020" s="57"/>
      <c r="U1020" s="62"/>
      <c r="AN1020" s="63" t="s">
        <v>95</v>
      </c>
      <c r="AO1020" s="63" t="s">
        <v>25</v>
      </c>
      <c r="AP1020" s="4" t="s">
        <v>25</v>
      </c>
      <c r="AQ1020" s="4" t="s">
        <v>13</v>
      </c>
      <c r="AR1020" s="4" t="s">
        <v>19</v>
      </c>
      <c r="AS1020" s="63" t="s">
        <v>87</v>
      </c>
    </row>
    <row r="1021" spans="2:59" s="6" customFormat="1" ht="22.5" customHeight="1" x14ac:dyDescent="0.3">
      <c r="B1021" s="72"/>
      <c r="C1021" s="73"/>
      <c r="D1021" s="73"/>
      <c r="E1021" s="74" t="s">
        <v>0</v>
      </c>
      <c r="F1021" s="104" t="s">
        <v>751</v>
      </c>
      <c r="G1021" s="105"/>
      <c r="H1021" s="105"/>
      <c r="I1021" s="105"/>
      <c r="J1021" s="73"/>
      <c r="K1021" s="75" t="s">
        <v>0</v>
      </c>
      <c r="L1021" s="76"/>
      <c r="N1021" s="77"/>
      <c r="O1021" s="73"/>
      <c r="P1021" s="73"/>
      <c r="Q1021" s="73"/>
      <c r="R1021" s="73"/>
      <c r="S1021" s="73"/>
      <c r="T1021" s="73"/>
      <c r="U1021" s="78"/>
      <c r="AN1021" s="79" t="s">
        <v>95</v>
      </c>
      <c r="AO1021" s="79" t="s">
        <v>25</v>
      </c>
      <c r="AP1021" s="6" t="s">
        <v>5</v>
      </c>
      <c r="AQ1021" s="6" t="s">
        <v>13</v>
      </c>
      <c r="AR1021" s="6" t="s">
        <v>19</v>
      </c>
      <c r="AS1021" s="79" t="s">
        <v>87</v>
      </c>
    </row>
    <row r="1022" spans="2:59" s="4" customFormat="1" ht="22.5" customHeight="1" x14ac:dyDescent="0.3">
      <c r="B1022" s="56"/>
      <c r="C1022" s="57"/>
      <c r="D1022" s="57"/>
      <c r="E1022" s="58" t="s">
        <v>0</v>
      </c>
      <c r="F1022" s="100" t="s">
        <v>761</v>
      </c>
      <c r="G1022" s="101"/>
      <c r="H1022" s="101"/>
      <c r="I1022" s="101"/>
      <c r="J1022" s="57"/>
      <c r="K1022" s="59">
        <v>4.8000000000000001E-2</v>
      </c>
      <c r="L1022" s="60"/>
      <c r="N1022" s="61"/>
      <c r="O1022" s="57"/>
      <c r="P1022" s="57"/>
      <c r="Q1022" s="57"/>
      <c r="R1022" s="57"/>
      <c r="S1022" s="57"/>
      <c r="T1022" s="57"/>
      <c r="U1022" s="62"/>
      <c r="AN1022" s="63" t="s">
        <v>95</v>
      </c>
      <c r="AO1022" s="63" t="s">
        <v>25</v>
      </c>
      <c r="AP1022" s="4" t="s">
        <v>25</v>
      </c>
      <c r="AQ1022" s="4" t="s">
        <v>13</v>
      </c>
      <c r="AR1022" s="4" t="s">
        <v>19</v>
      </c>
      <c r="AS1022" s="63" t="s">
        <v>87</v>
      </c>
    </row>
    <row r="1023" spans="2:59" s="4" customFormat="1" ht="22.5" customHeight="1" x14ac:dyDescent="0.3">
      <c r="B1023" s="56"/>
      <c r="C1023" s="57"/>
      <c r="D1023" s="57"/>
      <c r="E1023" s="58" t="s">
        <v>0</v>
      </c>
      <c r="F1023" s="100" t="s">
        <v>0</v>
      </c>
      <c r="G1023" s="101"/>
      <c r="H1023" s="101"/>
      <c r="I1023" s="101"/>
      <c r="J1023" s="57"/>
      <c r="K1023" s="59">
        <v>0</v>
      </c>
      <c r="L1023" s="60"/>
      <c r="N1023" s="61"/>
      <c r="O1023" s="57"/>
      <c r="P1023" s="57"/>
      <c r="Q1023" s="57"/>
      <c r="R1023" s="57"/>
      <c r="S1023" s="57"/>
      <c r="T1023" s="57"/>
      <c r="U1023" s="62"/>
      <c r="AN1023" s="63" t="s">
        <v>95</v>
      </c>
      <c r="AO1023" s="63" t="s">
        <v>25</v>
      </c>
      <c r="AP1023" s="4" t="s">
        <v>25</v>
      </c>
      <c r="AQ1023" s="4" t="s">
        <v>13</v>
      </c>
      <c r="AR1023" s="4" t="s">
        <v>19</v>
      </c>
      <c r="AS1023" s="63" t="s">
        <v>87</v>
      </c>
    </row>
    <row r="1024" spans="2:59" s="6" customFormat="1" ht="22.5" customHeight="1" x14ac:dyDescent="0.3">
      <c r="B1024" s="72"/>
      <c r="C1024" s="73"/>
      <c r="D1024" s="73"/>
      <c r="E1024" s="74" t="s">
        <v>0</v>
      </c>
      <c r="F1024" s="104" t="s">
        <v>753</v>
      </c>
      <c r="G1024" s="105"/>
      <c r="H1024" s="105"/>
      <c r="I1024" s="105"/>
      <c r="J1024" s="73"/>
      <c r="K1024" s="75" t="s">
        <v>0</v>
      </c>
      <c r="L1024" s="76"/>
      <c r="N1024" s="77"/>
      <c r="O1024" s="73"/>
      <c r="P1024" s="73"/>
      <c r="Q1024" s="73"/>
      <c r="R1024" s="73"/>
      <c r="S1024" s="73"/>
      <c r="T1024" s="73"/>
      <c r="U1024" s="78"/>
      <c r="AN1024" s="79" t="s">
        <v>95</v>
      </c>
      <c r="AO1024" s="79" t="s">
        <v>25</v>
      </c>
      <c r="AP1024" s="6" t="s">
        <v>5</v>
      </c>
      <c r="AQ1024" s="6" t="s">
        <v>13</v>
      </c>
      <c r="AR1024" s="6" t="s">
        <v>19</v>
      </c>
      <c r="AS1024" s="79" t="s">
        <v>87</v>
      </c>
    </row>
    <row r="1025" spans="2:59" s="4" customFormat="1" ht="22.5" customHeight="1" x14ac:dyDescent="0.3">
      <c r="B1025" s="56"/>
      <c r="C1025" s="57"/>
      <c r="D1025" s="57"/>
      <c r="E1025" s="58" t="s">
        <v>0</v>
      </c>
      <c r="F1025" s="100" t="s">
        <v>762</v>
      </c>
      <c r="G1025" s="101"/>
      <c r="H1025" s="101"/>
      <c r="I1025" s="101"/>
      <c r="J1025" s="57"/>
      <c r="K1025" s="59">
        <v>0.56499999999999995</v>
      </c>
      <c r="L1025" s="60"/>
      <c r="N1025" s="61"/>
      <c r="O1025" s="57"/>
      <c r="P1025" s="57"/>
      <c r="Q1025" s="57"/>
      <c r="R1025" s="57"/>
      <c r="S1025" s="57"/>
      <c r="T1025" s="57"/>
      <c r="U1025" s="62"/>
      <c r="AN1025" s="63" t="s">
        <v>95</v>
      </c>
      <c r="AO1025" s="63" t="s">
        <v>25</v>
      </c>
      <c r="AP1025" s="4" t="s">
        <v>25</v>
      </c>
      <c r="AQ1025" s="4" t="s">
        <v>13</v>
      </c>
      <c r="AR1025" s="4" t="s">
        <v>19</v>
      </c>
      <c r="AS1025" s="63" t="s">
        <v>87</v>
      </c>
    </row>
    <row r="1026" spans="2:59" s="4" customFormat="1" ht="22.5" customHeight="1" x14ac:dyDescent="0.3">
      <c r="B1026" s="56"/>
      <c r="C1026" s="57"/>
      <c r="D1026" s="57"/>
      <c r="E1026" s="58" t="s">
        <v>0</v>
      </c>
      <c r="F1026" s="100" t="s">
        <v>0</v>
      </c>
      <c r="G1026" s="101"/>
      <c r="H1026" s="101"/>
      <c r="I1026" s="101"/>
      <c r="J1026" s="57"/>
      <c r="K1026" s="59">
        <v>0</v>
      </c>
      <c r="L1026" s="60"/>
      <c r="N1026" s="61"/>
      <c r="O1026" s="57"/>
      <c r="P1026" s="57"/>
      <c r="Q1026" s="57"/>
      <c r="R1026" s="57"/>
      <c r="S1026" s="57"/>
      <c r="T1026" s="57"/>
      <c r="U1026" s="62"/>
      <c r="AN1026" s="63" t="s">
        <v>95</v>
      </c>
      <c r="AO1026" s="63" t="s">
        <v>25</v>
      </c>
      <c r="AP1026" s="4" t="s">
        <v>25</v>
      </c>
      <c r="AQ1026" s="4" t="s">
        <v>13</v>
      </c>
      <c r="AR1026" s="4" t="s">
        <v>19</v>
      </c>
      <c r="AS1026" s="63" t="s">
        <v>87</v>
      </c>
    </row>
    <row r="1027" spans="2:59" s="6" customFormat="1" ht="22.5" customHeight="1" x14ac:dyDescent="0.3">
      <c r="B1027" s="72"/>
      <c r="C1027" s="73"/>
      <c r="D1027" s="73"/>
      <c r="E1027" s="74" t="s">
        <v>0</v>
      </c>
      <c r="F1027" s="104" t="s">
        <v>755</v>
      </c>
      <c r="G1027" s="105"/>
      <c r="H1027" s="105"/>
      <c r="I1027" s="105"/>
      <c r="J1027" s="73"/>
      <c r="K1027" s="75" t="s">
        <v>0</v>
      </c>
      <c r="L1027" s="76"/>
      <c r="N1027" s="77"/>
      <c r="O1027" s="73"/>
      <c r="P1027" s="73"/>
      <c r="Q1027" s="73"/>
      <c r="R1027" s="73"/>
      <c r="S1027" s="73"/>
      <c r="T1027" s="73"/>
      <c r="U1027" s="78"/>
      <c r="AN1027" s="79" t="s">
        <v>95</v>
      </c>
      <c r="AO1027" s="79" t="s">
        <v>25</v>
      </c>
      <c r="AP1027" s="6" t="s">
        <v>5</v>
      </c>
      <c r="AQ1027" s="6" t="s">
        <v>13</v>
      </c>
      <c r="AR1027" s="6" t="s">
        <v>19</v>
      </c>
      <c r="AS1027" s="79" t="s">
        <v>87</v>
      </c>
    </row>
    <row r="1028" spans="2:59" s="4" customFormat="1" ht="22.5" customHeight="1" x14ac:dyDescent="0.3">
      <c r="B1028" s="56"/>
      <c r="C1028" s="57"/>
      <c r="D1028" s="57"/>
      <c r="E1028" s="58" t="s">
        <v>0</v>
      </c>
      <c r="F1028" s="100" t="s">
        <v>763</v>
      </c>
      <c r="G1028" s="101"/>
      <c r="H1028" s="101"/>
      <c r="I1028" s="101"/>
      <c r="J1028" s="57"/>
      <c r="K1028" s="59">
        <v>0.24399999999999999</v>
      </c>
      <c r="L1028" s="60"/>
      <c r="N1028" s="61"/>
      <c r="O1028" s="57"/>
      <c r="P1028" s="57"/>
      <c r="Q1028" s="57"/>
      <c r="R1028" s="57"/>
      <c r="S1028" s="57"/>
      <c r="T1028" s="57"/>
      <c r="U1028" s="62"/>
      <c r="AN1028" s="63" t="s">
        <v>95</v>
      </c>
      <c r="AO1028" s="63" t="s">
        <v>25</v>
      </c>
      <c r="AP1028" s="4" t="s">
        <v>25</v>
      </c>
      <c r="AQ1028" s="4" t="s">
        <v>13</v>
      </c>
      <c r="AR1028" s="4" t="s">
        <v>19</v>
      </c>
      <c r="AS1028" s="63" t="s">
        <v>87</v>
      </c>
    </row>
    <row r="1029" spans="2:59" s="4" customFormat="1" ht="22.5" customHeight="1" x14ac:dyDescent="0.3">
      <c r="B1029" s="56"/>
      <c r="C1029" s="57"/>
      <c r="D1029" s="57"/>
      <c r="E1029" s="58" t="s">
        <v>0</v>
      </c>
      <c r="F1029" s="100" t="s">
        <v>0</v>
      </c>
      <c r="G1029" s="101"/>
      <c r="H1029" s="101"/>
      <c r="I1029" s="101"/>
      <c r="J1029" s="57"/>
      <c r="K1029" s="59">
        <v>0</v>
      </c>
      <c r="L1029" s="60"/>
      <c r="N1029" s="61"/>
      <c r="O1029" s="57"/>
      <c r="P1029" s="57"/>
      <c r="Q1029" s="57"/>
      <c r="R1029" s="57"/>
      <c r="S1029" s="57"/>
      <c r="T1029" s="57"/>
      <c r="U1029" s="62"/>
      <c r="AN1029" s="63" t="s">
        <v>95</v>
      </c>
      <c r="AO1029" s="63" t="s">
        <v>25</v>
      </c>
      <c r="AP1029" s="4" t="s">
        <v>25</v>
      </c>
      <c r="AQ1029" s="4" t="s">
        <v>13</v>
      </c>
      <c r="AR1029" s="4" t="s">
        <v>19</v>
      </c>
      <c r="AS1029" s="63" t="s">
        <v>87</v>
      </c>
    </row>
    <row r="1030" spans="2:59" s="7" customFormat="1" ht="22.5" customHeight="1" x14ac:dyDescent="0.3">
      <c r="B1030" s="80"/>
      <c r="C1030" s="81"/>
      <c r="D1030" s="81"/>
      <c r="E1030" s="82" t="s">
        <v>26</v>
      </c>
      <c r="F1030" s="109" t="s">
        <v>136</v>
      </c>
      <c r="G1030" s="110"/>
      <c r="H1030" s="110"/>
      <c r="I1030" s="110"/>
      <c r="J1030" s="81"/>
      <c r="K1030" s="83">
        <v>1.01</v>
      </c>
      <c r="L1030" s="84"/>
      <c r="N1030" s="85"/>
      <c r="O1030" s="81"/>
      <c r="P1030" s="81"/>
      <c r="Q1030" s="81"/>
      <c r="R1030" s="81"/>
      <c r="S1030" s="81"/>
      <c r="T1030" s="81"/>
      <c r="U1030" s="86"/>
      <c r="AN1030" s="87" t="s">
        <v>95</v>
      </c>
      <c r="AO1030" s="87" t="s">
        <v>25</v>
      </c>
      <c r="AP1030" s="7" t="s">
        <v>103</v>
      </c>
      <c r="AQ1030" s="7" t="s">
        <v>13</v>
      </c>
      <c r="AR1030" s="7" t="s">
        <v>19</v>
      </c>
      <c r="AS1030" s="87" t="s">
        <v>87</v>
      </c>
    </row>
    <row r="1031" spans="2:59" s="5" customFormat="1" ht="22.5" customHeight="1" x14ac:dyDescent="0.3">
      <c r="B1031" s="64"/>
      <c r="C1031" s="65"/>
      <c r="D1031" s="65"/>
      <c r="E1031" s="66" t="s">
        <v>0</v>
      </c>
      <c r="F1031" s="102" t="s">
        <v>96</v>
      </c>
      <c r="G1031" s="103"/>
      <c r="H1031" s="103"/>
      <c r="I1031" s="103"/>
      <c r="J1031" s="65"/>
      <c r="K1031" s="67">
        <v>1.01</v>
      </c>
      <c r="L1031" s="68"/>
      <c r="N1031" s="69"/>
      <c r="O1031" s="65"/>
      <c r="P1031" s="65"/>
      <c r="Q1031" s="65"/>
      <c r="R1031" s="65"/>
      <c r="S1031" s="65"/>
      <c r="T1031" s="65"/>
      <c r="U1031" s="70"/>
      <c r="AN1031" s="71" t="s">
        <v>95</v>
      </c>
      <c r="AO1031" s="71" t="s">
        <v>25</v>
      </c>
      <c r="AP1031" s="5" t="s">
        <v>92</v>
      </c>
      <c r="AQ1031" s="5" t="s">
        <v>13</v>
      </c>
      <c r="AR1031" s="5" t="s">
        <v>5</v>
      </c>
      <c r="AS1031" s="71" t="s">
        <v>87</v>
      </c>
    </row>
    <row r="1032" spans="2:59" s="1" customFormat="1" ht="31.5" customHeight="1" x14ac:dyDescent="0.3">
      <c r="B1032" s="46"/>
      <c r="C1032" s="47" t="s">
        <v>588</v>
      </c>
      <c r="D1032" s="47" t="s">
        <v>88</v>
      </c>
      <c r="E1032" s="48" t="s">
        <v>764</v>
      </c>
      <c r="F1032" s="97" t="s">
        <v>765</v>
      </c>
      <c r="G1032" s="97"/>
      <c r="H1032" s="97"/>
      <c r="I1032" s="97"/>
      <c r="J1032" s="49" t="s">
        <v>99</v>
      </c>
      <c r="K1032" s="50">
        <v>1.01</v>
      </c>
      <c r="L1032" s="51"/>
      <c r="N1032" s="52" t="s">
        <v>0</v>
      </c>
      <c r="O1032" s="14" t="s">
        <v>16</v>
      </c>
      <c r="P1032" s="53">
        <v>0</v>
      </c>
      <c r="Q1032" s="53">
        <f>P1032*K1032</f>
        <v>0</v>
      </c>
      <c r="R1032" s="53">
        <v>2.4469999999999999E-2</v>
      </c>
      <c r="S1032" s="53">
        <f>R1032*K1032</f>
        <v>2.4714699999999999E-2</v>
      </c>
      <c r="T1032" s="53">
        <v>0</v>
      </c>
      <c r="U1032" s="54">
        <f>T1032*K1032</f>
        <v>0</v>
      </c>
      <c r="AL1032" s="8" t="s">
        <v>183</v>
      </c>
      <c r="AN1032" s="8" t="s">
        <v>88</v>
      </c>
      <c r="AO1032" s="8" t="s">
        <v>25</v>
      </c>
      <c r="AS1032" s="8" t="s">
        <v>87</v>
      </c>
      <c r="AY1032" s="55" t="e">
        <f>IF(O1032="základní",#REF!,0)</f>
        <v>#REF!</v>
      </c>
      <c r="AZ1032" s="55">
        <f>IF(O1032="snížená",#REF!,0)</f>
        <v>0</v>
      </c>
      <c r="BA1032" s="55">
        <f>IF(O1032="zákl. přenesená",#REF!,0)</f>
        <v>0</v>
      </c>
      <c r="BB1032" s="55">
        <f>IF(O1032="sníž. přenesená",#REF!,0)</f>
        <v>0</v>
      </c>
      <c r="BC1032" s="55">
        <f>IF(O1032="nulová",#REF!,0)</f>
        <v>0</v>
      </c>
      <c r="BD1032" s="8" t="s">
        <v>5</v>
      </c>
      <c r="BE1032" s="55" t="e">
        <f>ROUND(#REF!*K1032,2)</f>
        <v>#REF!</v>
      </c>
      <c r="BF1032" s="8" t="s">
        <v>183</v>
      </c>
      <c r="BG1032" s="8" t="s">
        <v>766</v>
      </c>
    </row>
    <row r="1033" spans="2:59" s="4" customFormat="1" ht="22.5" customHeight="1" x14ac:dyDescent="0.3">
      <c r="B1033" s="56"/>
      <c r="C1033" s="57"/>
      <c r="D1033" s="57"/>
      <c r="E1033" s="58" t="s">
        <v>0</v>
      </c>
      <c r="F1033" s="98" t="s">
        <v>26</v>
      </c>
      <c r="G1033" s="99"/>
      <c r="H1033" s="99"/>
      <c r="I1033" s="99"/>
      <c r="J1033" s="57"/>
      <c r="K1033" s="59">
        <v>1.01</v>
      </c>
      <c r="L1033" s="60"/>
      <c r="N1033" s="61"/>
      <c r="O1033" s="57"/>
      <c r="P1033" s="57"/>
      <c r="Q1033" s="57"/>
      <c r="R1033" s="57"/>
      <c r="S1033" s="57"/>
      <c r="T1033" s="57"/>
      <c r="U1033" s="62"/>
      <c r="AN1033" s="63" t="s">
        <v>95</v>
      </c>
      <c r="AO1033" s="63" t="s">
        <v>25</v>
      </c>
      <c r="AP1033" s="4" t="s">
        <v>25</v>
      </c>
      <c r="AQ1033" s="4" t="s">
        <v>13</v>
      </c>
      <c r="AR1033" s="4" t="s">
        <v>19</v>
      </c>
      <c r="AS1033" s="63" t="s">
        <v>87</v>
      </c>
    </row>
    <row r="1034" spans="2:59" s="4" customFormat="1" ht="22.5" customHeight="1" x14ac:dyDescent="0.3">
      <c r="B1034" s="56"/>
      <c r="C1034" s="57"/>
      <c r="D1034" s="57"/>
      <c r="E1034" s="58" t="s">
        <v>0</v>
      </c>
      <c r="F1034" s="100" t="s">
        <v>0</v>
      </c>
      <c r="G1034" s="101"/>
      <c r="H1034" s="101"/>
      <c r="I1034" s="101"/>
      <c r="J1034" s="57"/>
      <c r="K1034" s="59">
        <v>0</v>
      </c>
      <c r="L1034" s="60"/>
      <c r="N1034" s="61"/>
      <c r="O1034" s="57"/>
      <c r="P1034" s="57"/>
      <c r="Q1034" s="57"/>
      <c r="R1034" s="57"/>
      <c r="S1034" s="57"/>
      <c r="T1034" s="57"/>
      <c r="U1034" s="62"/>
      <c r="AN1034" s="63" t="s">
        <v>95</v>
      </c>
      <c r="AO1034" s="63" t="s">
        <v>25</v>
      </c>
      <c r="AP1034" s="4" t="s">
        <v>25</v>
      </c>
      <c r="AQ1034" s="4" t="s">
        <v>13</v>
      </c>
      <c r="AR1034" s="4" t="s">
        <v>19</v>
      </c>
      <c r="AS1034" s="63" t="s">
        <v>87</v>
      </c>
    </row>
    <row r="1035" spans="2:59" s="5" customFormat="1" ht="22.5" customHeight="1" x14ac:dyDescent="0.3">
      <c r="B1035" s="64"/>
      <c r="C1035" s="65"/>
      <c r="D1035" s="65"/>
      <c r="E1035" s="66" t="s">
        <v>0</v>
      </c>
      <c r="F1035" s="102" t="s">
        <v>96</v>
      </c>
      <c r="G1035" s="103"/>
      <c r="H1035" s="103"/>
      <c r="I1035" s="103"/>
      <c r="J1035" s="65"/>
      <c r="K1035" s="67">
        <v>1.01</v>
      </c>
      <c r="L1035" s="68"/>
      <c r="N1035" s="69"/>
      <c r="O1035" s="65"/>
      <c r="P1035" s="65"/>
      <c r="Q1035" s="65"/>
      <c r="R1035" s="65"/>
      <c r="S1035" s="65"/>
      <c r="T1035" s="65"/>
      <c r="U1035" s="70"/>
      <c r="AN1035" s="71" t="s">
        <v>95</v>
      </c>
      <c r="AO1035" s="71" t="s">
        <v>25</v>
      </c>
      <c r="AP1035" s="5" t="s">
        <v>92</v>
      </c>
      <c r="AQ1035" s="5" t="s">
        <v>13</v>
      </c>
      <c r="AR1035" s="5" t="s">
        <v>5</v>
      </c>
      <c r="AS1035" s="71" t="s">
        <v>87</v>
      </c>
    </row>
    <row r="1036" spans="2:59" s="1" customFormat="1" ht="31.5" customHeight="1" x14ac:dyDescent="0.3">
      <c r="B1036" s="46"/>
      <c r="C1036" s="47" t="s">
        <v>592</v>
      </c>
      <c r="D1036" s="47" t="s">
        <v>88</v>
      </c>
      <c r="E1036" s="48" t="s">
        <v>767</v>
      </c>
      <c r="F1036" s="97" t="s">
        <v>768</v>
      </c>
      <c r="G1036" s="97"/>
      <c r="H1036" s="97"/>
      <c r="I1036" s="97"/>
      <c r="J1036" s="49" t="s">
        <v>114</v>
      </c>
      <c r="K1036" s="50">
        <v>1.9750000000000001</v>
      </c>
      <c r="L1036" s="51"/>
      <c r="N1036" s="52" t="s">
        <v>0</v>
      </c>
      <c r="O1036" s="14" t="s">
        <v>16</v>
      </c>
      <c r="P1036" s="53">
        <v>1.863</v>
      </c>
      <c r="Q1036" s="53">
        <f>P1036*K1036</f>
        <v>3.6794250000000002</v>
      </c>
      <c r="R1036" s="53">
        <v>0</v>
      </c>
      <c r="S1036" s="53">
        <f>R1036*K1036</f>
        <v>0</v>
      </c>
      <c r="T1036" s="53">
        <v>0</v>
      </c>
      <c r="U1036" s="54">
        <f>T1036*K1036</f>
        <v>0</v>
      </c>
      <c r="AL1036" s="8" t="s">
        <v>183</v>
      </c>
      <c r="AN1036" s="8" t="s">
        <v>88</v>
      </c>
      <c r="AO1036" s="8" t="s">
        <v>25</v>
      </c>
      <c r="AS1036" s="8" t="s">
        <v>87</v>
      </c>
      <c r="AY1036" s="55" t="e">
        <f>IF(O1036="základní",#REF!,0)</f>
        <v>#REF!</v>
      </c>
      <c r="AZ1036" s="55">
        <f>IF(O1036="snížená",#REF!,0)</f>
        <v>0</v>
      </c>
      <c r="BA1036" s="55">
        <f>IF(O1036="zákl. přenesená",#REF!,0)</f>
        <v>0</v>
      </c>
      <c r="BB1036" s="55">
        <f>IF(O1036="sníž. přenesená",#REF!,0)</f>
        <v>0</v>
      </c>
      <c r="BC1036" s="55">
        <f>IF(O1036="nulová",#REF!,0)</f>
        <v>0</v>
      </c>
      <c r="BD1036" s="8" t="s">
        <v>5</v>
      </c>
      <c r="BE1036" s="55" t="e">
        <f>ROUND(#REF!*K1036,2)</f>
        <v>#REF!</v>
      </c>
      <c r="BF1036" s="8" t="s">
        <v>183</v>
      </c>
      <c r="BG1036" s="8" t="s">
        <v>769</v>
      </c>
    </row>
    <row r="1037" spans="2:59" s="3" customFormat="1" ht="37.35" customHeight="1" x14ac:dyDescent="0.35">
      <c r="B1037" s="35"/>
      <c r="C1037" s="36"/>
      <c r="D1037" s="37" t="s">
        <v>73</v>
      </c>
      <c r="E1037" s="37"/>
      <c r="F1037" s="37"/>
      <c r="G1037" s="37"/>
      <c r="H1037" s="37"/>
      <c r="I1037" s="37"/>
      <c r="J1037" s="37"/>
      <c r="K1037" s="37"/>
      <c r="L1037" s="38"/>
      <c r="N1037" s="39"/>
      <c r="O1037" s="36"/>
      <c r="P1037" s="36"/>
      <c r="Q1037" s="40">
        <f>Q1038</f>
        <v>0</v>
      </c>
      <c r="R1037" s="36"/>
      <c r="S1037" s="40">
        <f>S1038</f>
        <v>0</v>
      </c>
      <c r="T1037" s="36"/>
      <c r="U1037" s="41">
        <f>U1038</f>
        <v>0</v>
      </c>
      <c r="AL1037" s="42" t="s">
        <v>111</v>
      </c>
      <c r="AN1037" s="43" t="s">
        <v>18</v>
      </c>
      <c r="AO1037" s="43" t="s">
        <v>19</v>
      </c>
      <c r="AS1037" s="42" t="s">
        <v>87</v>
      </c>
      <c r="BE1037" s="44" t="e">
        <f>BE1038</f>
        <v>#REF!</v>
      </c>
    </row>
    <row r="1038" spans="2:59" s="1" customFormat="1" ht="44.25" customHeight="1" x14ac:dyDescent="0.3">
      <c r="B1038" s="46"/>
      <c r="C1038" s="47" t="s">
        <v>597</v>
      </c>
      <c r="D1038" s="47" t="s">
        <v>88</v>
      </c>
      <c r="E1038" s="48" t="s">
        <v>888</v>
      </c>
      <c r="F1038" s="97" t="s">
        <v>889</v>
      </c>
      <c r="G1038" s="97"/>
      <c r="H1038" s="97"/>
      <c r="I1038" s="97"/>
      <c r="J1038" s="49" t="s">
        <v>578</v>
      </c>
      <c r="K1038" s="50">
        <v>1</v>
      </c>
      <c r="L1038" s="51"/>
      <c r="N1038" s="52" t="s">
        <v>0</v>
      </c>
      <c r="O1038" s="92" t="s">
        <v>16</v>
      </c>
      <c r="P1038" s="93">
        <v>0</v>
      </c>
      <c r="Q1038" s="93">
        <f>P1038*K1038</f>
        <v>0</v>
      </c>
      <c r="R1038" s="93">
        <v>0</v>
      </c>
      <c r="S1038" s="93">
        <f>R1038*K1038</f>
        <v>0</v>
      </c>
      <c r="T1038" s="93">
        <v>0</v>
      </c>
      <c r="U1038" s="94">
        <f>T1038*K1038</f>
        <v>0</v>
      </c>
      <c r="AL1038" s="8" t="s">
        <v>92</v>
      </c>
      <c r="AN1038" s="8" t="s">
        <v>88</v>
      </c>
      <c r="AO1038" s="8" t="s">
        <v>5</v>
      </c>
      <c r="AS1038" s="8" t="s">
        <v>87</v>
      </c>
      <c r="AY1038" s="55" t="e">
        <f>IF(O1038="základní",#REF!,0)</f>
        <v>#REF!</v>
      </c>
      <c r="AZ1038" s="55">
        <f>IF(O1038="snížená",#REF!,0)</f>
        <v>0</v>
      </c>
      <c r="BA1038" s="55">
        <f>IF(O1038="zákl. přenesená",#REF!,0)</f>
        <v>0</v>
      </c>
      <c r="BB1038" s="55">
        <f>IF(O1038="sníž. přenesená",#REF!,0)</f>
        <v>0</v>
      </c>
      <c r="BC1038" s="55">
        <f>IF(O1038="nulová",#REF!,0)</f>
        <v>0</v>
      </c>
      <c r="BD1038" s="8" t="s">
        <v>5</v>
      </c>
      <c r="BE1038" s="55" t="e">
        <f>ROUND(#REF!*K1038,2)</f>
        <v>#REF!</v>
      </c>
      <c r="BF1038" s="8" t="s">
        <v>92</v>
      </c>
      <c r="BG1038" s="8" t="s">
        <v>890</v>
      </c>
    </row>
    <row r="1039" spans="2:59" s="1" customFormat="1" ht="6.95" customHeight="1" x14ac:dyDescent="0.3">
      <c r="B1039" s="16"/>
      <c r="C1039" s="17"/>
      <c r="D1039" s="17"/>
      <c r="E1039" s="17"/>
      <c r="F1039" s="17"/>
      <c r="G1039" s="17"/>
      <c r="H1039" s="17"/>
      <c r="I1039" s="17"/>
      <c r="J1039" s="17"/>
      <c r="K1039" s="17"/>
      <c r="L1039" s="18"/>
    </row>
  </sheetData>
  <mergeCells count="1016">
    <mergeCell ref="C3:K3"/>
    <mergeCell ref="F5:K5"/>
    <mergeCell ref="F6:K6"/>
    <mergeCell ref="F13:I13"/>
    <mergeCell ref="F17:I17"/>
    <mergeCell ref="F18:I18"/>
    <mergeCell ref="F19:I19"/>
    <mergeCell ref="F20:I20"/>
    <mergeCell ref="F21:I21"/>
    <mergeCell ref="F22:I22"/>
    <mergeCell ref="F23:I23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F41:I41"/>
    <mergeCell ref="F42:I42"/>
    <mergeCell ref="F43:I43"/>
    <mergeCell ref="F44:I44"/>
    <mergeCell ref="F45:I45"/>
    <mergeCell ref="F46:I46"/>
    <mergeCell ref="F47:I47"/>
    <mergeCell ref="F48:I48"/>
    <mergeCell ref="F49:I49"/>
    <mergeCell ref="F50:I50"/>
    <mergeCell ref="F51:I51"/>
    <mergeCell ref="F52:I52"/>
    <mergeCell ref="F54:I54"/>
    <mergeCell ref="F55:I55"/>
    <mergeCell ref="F56:I56"/>
    <mergeCell ref="F57:I57"/>
    <mergeCell ref="F58:I58"/>
    <mergeCell ref="F59:I59"/>
    <mergeCell ref="F60:I60"/>
    <mergeCell ref="F61:I61"/>
    <mergeCell ref="F62:I62"/>
    <mergeCell ref="F63:I63"/>
    <mergeCell ref="F65:I65"/>
    <mergeCell ref="F66:I66"/>
    <mergeCell ref="F67:I67"/>
    <mergeCell ref="F68:I68"/>
    <mergeCell ref="F69:I69"/>
    <mergeCell ref="F70:I70"/>
    <mergeCell ref="F71:I71"/>
    <mergeCell ref="F72:I72"/>
    <mergeCell ref="F73:I73"/>
    <mergeCell ref="F74:I74"/>
    <mergeCell ref="F75:I75"/>
    <mergeCell ref="F76:I76"/>
    <mergeCell ref="F77:I77"/>
    <mergeCell ref="F78:I78"/>
    <mergeCell ref="F79:I79"/>
    <mergeCell ref="F80:I80"/>
    <mergeCell ref="F81:I81"/>
    <mergeCell ref="F82:I82"/>
    <mergeCell ref="F83:I83"/>
    <mergeCell ref="F84:I84"/>
    <mergeCell ref="F85:I85"/>
    <mergeCell ref="F86:I86"/>
    <mergeCell ref="F87:I87"/>
    <mergeCell ref="F88:I88"/>
    <mergeCell ref="F89:I89"/>
    <mergeCell ref="F90:I90"/>
    <mergeCell ref="F91:I91"/>
    <mergeCell ref="F92:I92"/>
    <mergeCell ref="F93:I93"/>
    <mergeCell ref="F94:I94"/>
    <mergeCell ref="F95:I95"/>
    <mergeCell ref="F96:I96"/>
    <mergeCell ref="F97:I97"/>
    <mergeCell ref="F98:I98"/>
    <mergeCell ref="F99:I99"/>
    <mergeCell ref="F100:I100"/>
    <mergeCell ref="F101:I101"/>
    <mergeCell ref="F102:I102"/>
    <mergeCell ref="F103:I103"/>
    <mergeCell ref="F104:I104"/>
    <mergeCell ref="F105:I105"/>
    <mergeCell ref="F106:I106"/>
    <mergeCell ref="F107:I107"/>
    <mergeCell ref="F108:I108"/>
    <mergeCell ref="F109:I109"/>
    <mergeCell ref="F110:I110"/>
    <mergeCell ref="F111:I111"/>
    <mergeCell ref="F112:I112"/>
    <mergeCell ref="F113:I113"/>
    <mergeCell ref="F114:I114"/>
    <mergeCell ref="F115:I115"/>
    <mergeCell ref="F116:I116"/>
    <mergeCell ref="F117:I117"/>
    <mergeCell ref="F118:I118"/>
    <mergeCell ref="F119:I119"/>
    <mergeCell ref="F120:I120"/>
    <mergeCell ref="F121:I121"/>
    <mergeCell ref="F122:I122"/>
    <mergeCell ref="F123:I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F357:I357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F366:I366"/>
    <mergeCell ref="F367:I367"/>
    <mergeCell ref="F368:I368"/>
    <mergeCell ref="F369:I369"/>
    <mergeCell ref="F370:I370"/>
    <mergeCell ref="F371:I371"/>
    <mergeCell ref="F372:I372"/>
    <mergeCell ref="F373:I373"/>
    <mergeCell ref="F374:I374"/>
    <mergeCell ref="F375:I375"/>
    <mergeCell ref="F376:I376"/>
    <mergeCell ref="F377:I377"/>
    <mergeCell ref="F378:I378"/>
    <mergeCell ref="F379:I379"/>
    <mergeCell ref="F380:I380"/>
    <mergeCell ref="F381:I381"/>
    <mergeCell ref="F382:I382"/>
    <mergeCell ref="F383:I383"/>
    <mergeCell ref="F384:I384"/>
    <mergeCell ref="F385:I385"/>
    <mergeCell ref="F386:I386"/>
    <mergeCell ref="F387:I387"/>
    <mergeCell ref="F388:I388"/>
    <mergeCell ref="F389:I389"/>
    <mergeCell ref="F390:I390"/>
    <mergeCell ref="F391:I391"/>
    <mergeCell ref="F392:I392"/>
    <mergeCell ref="F393:I393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F402:I402"/>
    <mergeCell ref="F403:I403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F412:I412"/>
    <mergeCell ref="F413:I413"/>
    <mergeCell ref="F414:I414"/>
    <mergeCell ref="F415:I415"/>
    <mergeCell ref="F416:I416"/>
    <mergeCell ref="F417:I417"/>
    <mergeCell ref="F418:I418"/>
    <mergeCell ref="F419:I419"/>
    <mergeCell ref="F420:I420"/>
    <mergeCell ref="F421:I421"/>
    <mergeCell ref="F422:I422"/>
    <mergeCell ref="F423:I423"/>
    <mergeCell ref="F424:I424"/>
    <mergeCell ref="F425:I425"/>
    <mergeCell ref="F426:I426"/>
    <mergeCell ref="F427:I427"/>
    <mergeCell ref="F428:I428"/>
    <mergeCell ref="F429:I429"/>
    <mergeCell ref="F430:I430"/>
    <mergeCell ref="F431:I431"/>
    <mergeCell ref="F432:I432"/>
    <mergeCell ref="F433:I433"/>
    <mergeCell ref="F434:I434"/>
    <mergeCell ref="F435:I435"/>
    <mergeCell ref="F436:I436"/>
    <mergeCell ref="F437:I437"/>
    <mergeCell ref="F438:I438"/>
    <mergeCell ref="F439:I439"/>
    <mergeCell ref="F440:I440"/>
    <mergeCell ref="F441:I441"/>
    <mergeCell ref="F442:I442"/>
    <mergeCell ref="F443:I443"/>
    <mergeCell ref="F444:I444"/>
    <mergeCell ref="F445:I445"/>
    <mergeCell ref="F446:I446"/>
    <mergeCell ref="F447:I447"/>
    <mergeCell ref="F448:I448"/>
    <mergeCell ref="F449:I449"/>
    <mergeCell ref="F450:I450"/>
    <mergeCell ref="F451:I451"/>
    <mergeCell ref="F452:I452"/>
    <mergeCell ref="F453:I453"/>
    <mergeCell ref="F454:I454"/>
    <mergeCell ref="F455:I455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F464:I464"/>
    <mergeCell ref="F465:I465"/>
    <mergeCell ref="F466:I466"/>
    <mergeCell ref="F467:I467"/>
    <mergeCell ref="F468:I468"/>
    <mergeCell ref="F469:I469"/>
    <mergeCell ref="F470:I470"/>
    <mergeCell ref="F471:I471"/>
    <mergeCell ref="F472:I472"/>
    <mergeCell ref="F473:I473"/>
    <mergeCell ref="F474:I474"/>
    <mergeCell ref="F475:I475"/>
    <mergeCell ref="F476:I476"/>
    <mergeCell ref="F477:I477"/>
    <mergeCell ref="F478:I478"/>
    <mergeCell ref="F479:I479"/>
    <mergeCell ref="F480:I480"/>
    <mergeCell ref="F481:I481"/>
    <mergeCell ref="F482:I482"/>
    <mergeCell ref="F483:I483"/>
    <mergeCell ref="F484:I484"/>
    <mergeCell ref="F485:I485"/>
    <mergeCell ref="F486:I486"/>
    <mergeCell ref="F487:I487"/>
    <mergeCell ref="F488:I488"/>
    <mergeCell ref="F489:I489"/>
    <mergeCell ref="F490:I490"/>
    <mergeCell ref="F491:I491"/>
    <mergeCell ref="F492:I492"/>
    <mergeCell ref="F493:I493"/>
    <mergeCell ref="F494:I494"/>
    <mergeCell ref="F495:I495"/>
    <mergeCell ref="F496:I496"/>
    <mergeCell ref="F497:I497"/>
    <mergeCell ref="F498:I498"/>
    <mergeCell ref="F499:I499"/>
    <mergeCell ref="F500:I500"/>
    <mergeCell ref="F501:I501"/>
    <mergeCell ref="F502:I502"/>
    <mergeCell ref="F503:I503"/>
    <mergeCell ref="F504:I504"/>
    <mergeCell ref="F505:I505"/>
    <mergeCell ref="F506:I506"/>
    <mergeCell ref="F507:I507"/>
    <mergeCell ref="F508:I508"/>
    <mergeCell ref="F509:I509"/>
    <mergeCell ref="F510:I510"/>
    <mergeCell ref="F511:I511"/>
    <mergeCell ref="F512:I512"/>
    <mergeCell ref="F513:I513"/>
    <mergeCell ref="F514:I514"/>
    <mergeCell ref="F515:I515"/>
    <mergeCell ref="F516:I516"/>
    <mergeCell ref="F517:I517"/>
    <mergeCell ref="F518:I518"/>
    <mergeCell ref="F519:I519"/>
    <mergeCell ref="F520:I520"/>
    <mergeCell ref="F521:I521"/>
    <mergeCell ref="F522:I522"/>
    <mergeCell ref="F523:I523"/>
    <mergeCell ref="F524:I524"/>
    <mergeCell ref="F525:I525"/>
    <mergeCell ref="F526:I526"/>
    <mergeCell ref="F527:I527"/>
    <mergeCell ref="F528:I528"/>
    <mergeCell ref="F529:I529"/>
    <mergeCell ref="F530:I530"/>
    <mergeCell ref="F531:I531"/>
    <mergeCell ref="F532:I532"/>
    <mergeCell ref="F533:I533"/>
    <mergeCell ref="F534:I534"/>
    <mergeCell ref="F535:I535"/>
    <mergeCell ref="F536:I536"/>
    <mergeCell ref="F537:I537"/>
    <mergeCell ref="F538:I538"/>
    <mergeCell ref="F539:I539"/>
    <mergeCell ref="F540:I540"/>
    <mergeCell ref="F541:I541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50:I550"/>
    <mergeCell ref="F551:I551"/>
    <mergeCell ref="F552:I552"/>
    <mergeCell ref="F553:I553"/>
    <mergeCell ref="F554:I554"/>
    <mergeCell ref="F555:I555"/>
    <mergeCell ref="F556:I556"/>
    <mergeCell ref="F557:I557"/>
    <mergeCell ref="F558:I558"/>
    <mergeCell ref="F559:I559"/>
    <mergeCell ref="F560:I560"/>
    <mergeCell ref="F561:I561"/>
    <mergeCell ref="F562:I562"/>
    <mergeCell ref="F563:I563"/>
    <mergeCell ref="F564:I564"/>
    <mergeCell ref="F565:I565"/>
    <mergeCell ref="F566:I566"/>
    <mergeCell ref="F567:I567"/>
    <mergeCell ref="F568:I568"/>
    <mergeCell ref="F569:I569"/>
    <mergeCell ref="F570:I570"/>
    <mergeCell ref="F571:I571"/>
    <mergeCell ref="F572:I572"/>
    <mergeCell ref="F573:I573"/>
    <mergeCell ref="F574:I574"/>
    <mergeCell ref="F575:I575"/>
    <mergeCell ref="F576:I576"/>
    <mergeCell ref="F577:I577"/>
    <mergeCell ref="F578:I578"/>
    <mergeCell ref="F579:I579"/>
    <mergeCell ref="F580:I580"/>
    <mergeCell ref="F581:I581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F590:I590"/>
    <mergeCell ref="F591:I591"/>
    <mergeCell ref="F592:I592"/>
    <mergeCell ref="F593:I593"/>
    <mergeCell ref="F594:I594"/>
    <mergeCell ref="F595:I595"/>
    <mergeCell ref="F596:I596"/>
    <mergeCell ref="F597:I597"/>
    <mergeCell ref="F598:I598"/>
    <mergeCell ref="F599:I599"/>
    <mergeCell ref="F600:I600"/>
    <mergeCell ref="F601:I601"/>
    <mergeCell ref="F602:I602"/>
    <mergeCell ref="F603:I603"/>
    <mergeCell ref="F604:I604"/>
    <mergeCell ref="F605:I605"/>
    <mergeCell ref="F606:I606"/>
    <mergeCell ref="F607:I607"/>
    <mergeCell ref="F608:I608"/>
    <mergeCell ref="F609:I609"/>
    <mergeCell ref="F610:I610"/>
    <mergeCell ref="F611:I611"/>
    <mergeCell ref="F612:I612"/>
    <mergeCell ref="F613:I613"/>
    <mergeCell ref="F614:I614"/>
    <mergeCell ref="F615:I615"/>
    <mergeCell ref="F616:I616"/>
    <mergeCell ref="F617:I617"/>
    <mergeCell ref="F618:I618"/>
    <mergeCell ref="F619:I619"/>
    <mergeCell ref="F620:I620"/>
    <mergeCell ref="F621:I621"/>
    <mergeCell ref="F622:I622"/>
    <mergeCell ref="F623:I623"/>
    <mergeCell ref="F624:I624"/>
    <mergeCell ref="F625:I625"/>
    <mergeCell ref="F626:I626"/>
    <mergeCell ref="F627:I627"/>
    <mergeCell ref="F628:I628"/>
    <mergeCell ref="F629:I629"/>
    <mergeCell ref="F630:I630"/>
    <mergeCell ref="F631:I631"/>
    <mergeCell ref="F632:I632"/>
    <mergeCell ref="F633:I633"/>
    <mergeCell ref="F634:I634"/>
    <mergeCell ref="F635:I635"/>
    <mergeCell ref="F636:I636"/>
    <mergeCell ref="F637:I637"/>
    <mergeCell ref="F638:I638"/>
    <mergeCell ref="F640:I640"/>
    <mergeCell ref="F641:I641"/>
    <mergeCell ref="F642:I642"/>
    <mergeCell ref="F643:I643"/>
    <mergeCell ref="F644:I644"/>
    <mergeCell ref="F645:I645"/>
    <mergeCell ref="F646:I646"/>
    <mergeCell ref="F647:I647"/>
    <mergeCell ref="F648:I648"/>
    <mergeCell ref="F649:I649"/>
    <mergeCell ref="F650:I650"/>
    <mergeCell ref="F651:I651"/>
    <mergeCell ref="F652:I652"/>
    <mergeCell ref="F653:I653"/>
    <mergeCell ref="F654:I654"/>
    <mergeCell ref="F655:I655"/>
    <mergeCell ref="F656:I656"/>
    <mergeCell ref="F657:I657"/>
    <mergeCell ref="F658:I658"/>
    <mergeCell ref="F659:I659"/>
    <mergeCell ref="F660:I660"/>
    <mergeCell ref="F661:I661"/>
    <mergeCell ref="F662:I662"/>
    <mergeCell ref="F663:I663"/>
    <mergeCell ref="F664:I664"/>
    <mergeCell ref="F665:I665"/>
    <mergeCell ref="F666:I666"/>
    <mergeCell ref="F667:I667"/>
    <mergeCell ref="F668:I668"/>
    <mergeCell ref="F669:I669"/>
    <mergeCell ref="F670:I670"/>
    <mergeCell ref="F671:I671"/>
    <mergeCell ref="F672:I672"/>
    <mergeCell ref="F673:I673"/>
    <mergeCell ref="F674:I674"/>
    <mergeCell ref="F675:I675"/>
    <mergeCell ref="F676:I676"/>
    <mergeCell ref="F677:I677"/>
    <mergeCell ref="F678:I678"/>
    <mergeCell ref="F679:I679"/>
    <mergeCell ref="F680:I680"/>
    <mergeCell ref="F681:I681"/>
    <mergeCell ref="F682:I682"/>
    <mergeCell ref="F683:I683"/>
    <mergeCell ref="F684:I684"/>
    <mergeCell ref="F685:I685"/>
    <mergeCell ref="F686:I686"/>
    <mergeCell ref="F687:I687"/>
    <mergeCell ref="F688:I688"/>
    <mergeCell ref="F689:I689"/>
    <mergeCell ref="F690:I690"/>
    <mergeCell ref="F691:I691"/>
    <mergeCell ref="F692:I692"/>
    <mergeCell ref="F693:I693"/>
    <mergeCell ref="F694:I694"/>
    <mergeCell ref="F695:I695"/>
    <mergeCell ref="F696:I696"/>
    <mergeCell ref="F697:I697"/>
    <mergeCell ref="F698:I698"/>
    <mergeCell ref="F699:I699"/>
    <mergeCell ref="F700:I700"/>
    <mergeCell ref="F701:I701"/>
    <mergeCell ref="F703:I703"/>
    <mergeCell ref="F706:I706"/>
    <mergeCell ref="F707:I707"/>
    <mergeCell ref="F708:I708"/>
    <mergeCell ref="F709:I709"/>
    <mergeCell ref="F710:I710"/>
    <mergeCell ref="F711:I711"/>
    <mergeCell ref="F712:I712"/>
    <mergeCell ref="F713:I713"/>
    <mergeCell ref="F714:I714"/>
    <mergeCell ref="F715:I715"/>
    <mergeCell ref="F716:I716"/>
    <mergeCell ref="F717:I717"/>
    <mergeCell ref="F718:I718"/>
    <mergeCell ref="F719:I719"/>
    <mergeCell ref="F720:I720"/>
    <mergeCell ref="F721:I721"/>
    <mergeCell ref="F722:I722"/>
    <mergeCell ref="F723:I723"/>
    <mergeCell ref="F724:I724"/>
    <mergeCell ref="F725:I725"/>
    <mergeCell ref="F726:I726"/>
    <mergeCell ref="F727:I727"/>
    <mergeCell ref="F728:I728"/>
    <mergeCell ref="F729:I729"/>
    <mergeCell ref="F730:I730"/>
    <mergeCell ref="F731:I731"/>
    <mergeCell ref="F732:I732"/>
    <mergeCell ref="F733:I733"/>
    <mergeCell ref="F734:I734"/>
    <mergeCell ref="F735:I735"/>
    <mergeCell ref="F736:I736"/>
    <mergeCell ref="F737:I737"/>
    <mergeCell ref="F738:I738"/>
    <mergeCell ref="F739:I739"/>
    <mergeCell ref="F740:I740"/>
    <mergeCell ref="F741:I741"/>
    <mergeCell ref="F742:I742"/>
    <mergeCell ref="F743:I743"/>
    <mergeCell ref="F744:I744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F753:I753"/>
    <mergeCell ref="F754:I754"/>
    <mergeCell ref="F755:I755"/>
    <mergeCell ref="F756:I756"/>
    <mergeCell ref="F757:I757"/>
    <mergeCell ref="F758:I758"/>
    <mergeCell ref="F759:I759"/>
    <mergeCell ref="F760:I760"/>
    <mergeCell ref="F761:I761"/>
    <mergeCell ref="F762:I762"/>
    <mergeCell ref="F763:I763"/>
    <mergeCell ref="F764:I764"/>
    <mergeCell ref="F765:I765"/>
    <mergeCell ref="F766:I766"/>
    <mergeCell ref="F767:I767"/>
    <mergeCell ref="F768:I768"/>
    <mergeCell ref="F769:I769"/>
    <mergeCell ref="F770:I770"/>
    <mergeCell ref="F771:I771"/>
    <mergeCell ref="F773:I773"/>
    <mergeCell ref="F774:I774"/>
    <mergeCell ref="F775:I775"/>
    <mergeCell ref="F776:I776"/>
    <mergeCell ref="F777:I777"/>
    <mergeCell ref="F778:I778"/>
    <mergeCell ref="F779:I779"/>
    <mergeCell ref="F780:I780"/>
    <mergeCell ref="F781:I781"/>
    <mergeCell ref="F782:I782"/>
    <mergeCell ref="F783:I783"/>
    <mergeCell ref="F784:I784"/>
    <mergeCell ref="F785:I785"/>
    <mergeCell ref="F786:I786"/>
    <mergeCell ref="F787:I787"/>
    <mergeCell ref="F788:I788"/>
    <mergeCell ref="F789:I789"/>
    <mergeCell ref="F790:I790"/>
    <mergeCell ref="F791:I791"/>
    <mergeCell ref="F792:I792"/>
    <mergeCell ref="F793:I793"/>
    <mergeCell ref="F794:I794"/>
    <mergeCell ref="F795:I795"/>
    <mergeCell ref="F796:I796"/>
    <mergeCell ref="F797:I797"/>
    <mergeCell ref="F798:I798"/>
    <mergeCell ref="F799:I799"/>
    <mergeCell ref="F800:I800"/>
    <mergeCell ref="F801:I801"/>
    <mergeCell ref="F802:I802"/>
    <mergeCell ref="F803:I803"/>
    <mergeCell ref="F804:I804"/>
    <mergeCell ref="F805:I805"/>
    <mergeCell ref="F806:I806"/>
    <mergeCell ref="F807:I807"/>
    <mergeCell ref="F808:I808"/>
    <mergeCell ref="F809:I809"/>
    <mergeCell ref="F810:I810"/>
    <mergeCell ref="F811:I811"/>
    <mergeCell ref="F812:I812"/>
    <mergeCell ref="F813:I813"/>
    <mergeCell ref="F814:I814"/>
    <mergeCell ref="F815:I815"/>
    <mergeCell ref="F816:I816"/>
    <mergeCell ref="F817:I817"/>
    <mergeCell ref="F818:I818"/>
    <mergeCell ref="F819:I819"/>
    <mergeCell ref="F820:I820"/>
    <mergeCell ref="F821:I821"/>
    <mergeCell ref="F822:I822"/>
    <mergeCell ref="F823:I823"/>
    <mergeCell ref="F824:I824"/>
    <mergeCell ref="F825:I825"/>
    <mergeCell ref="F826:I826"/>
    <mergeCell ref="F827:I827"/>
    <mergeCell ref="F828:I828"/>
    <mergeCell ref="F829:I829"/>
    <mergeCell ref="F830:I830"/>
    <mergeCell ref="F831:I831"/>
    <mergeCell ref="F832:I832"/>
    <mergeCell ref="F833:I833"/>
    <mergeCell ref="F834:I834"/>
    <mergeCell ref="F835:I835"/>
    <mergeCell ref="F836:I836"/>
    <mergeCell ref="F837:I837"/>
    <mergeCell ref="F838:I838"/>
    <mergeCell ref="F839:I839"/>
    <mergeCell ref="F840:I840"/>
    <mergeCell ref="F841:I841"/>
    <mergeCell ref="F842:I842"/>
    <mergeCell ref="F843:I843"/>
    <mergeCell ref="F844:I844"/>
    <mergeCell ref="F845:I845"/>
    <mergeCell ref="F846:I846"/>
    <mergeCell ref="F848:I848"/>
    <mergeCell ref="F849:I849"/>
    <mergeCell ref="F850:I850"/>
    <mergeCell ref="F851:I851"/>
    <mergeCell ref="F852:I852"/>
    <mergeCell ref="F853:I853"/>
    <mergeCell ref="F854:I854"/>
    <mergeCell ref="F855:I855"/>
    <mergeCell ref="F856:I856"/>
    <mergeCell ref="F857:I857"/>
    <mergeCell ref="F858:I858"/>
    <mergeCell ref="F859:I859"/>
    <mergeCell ref="F860:I860"/>
    <mergeCell ref="F861:I861"/>
    <mergeCell ref="F862:I862"/>
    <mergeCell ref="F863:I863"/>
    <mergeCell ref="F864:I864"/>
    <mergeCell ref="F865:I865"/>
    <mergeCell ref="F866:I866"/>
    <mergeCell ref="F867:I867"/>
    <mergeCell ref="F868:I868"/>
    <mergeCell ref="F869:I869"/>
    <mergeCell ref="F870:I870"/>
    <mergeCell ref="F871:I871"/>
    <mergeCell ref="F872:I872"/>
    <mergeCell ref="F873:I873"/>
    <mergeCell ref="F874:I874"/>
    <mergeCell ref="F875:I875"/>
    <mergeCell ref="F876:I876"/>
    <mergeCell ref="F877:I877"/>
    <mergeCell ref="F878:I878"/>
    <mergeCell ref="F879:I879"/>
    <mergeCell ref="F880:I880"/>
    <mergeCell ref="F881:I881"/>
    <mergeCell ref="F882:I882"/>
    <mergeCell ref="F883:I883"/>
    <mergeCell ref="F884:I884"/>
    <mergeCell ref="F885:I885"/>
    <mergeCell ref="F886:I886"/>
    <mergeCell ref="F887:I887"/>
    <mergeCell ref="F888:I888"/>
    <mergeCell ref="F889:I889"/>
    <mergeCell ref="F890:I890"/>
    <mergeCell ref="F891:I891"/>
    <mergeCell ref="F892:I892"/>
    <mergeCell ref="F893:I893"/>
    <mergeCell ref="F894:I894"/>
    <mergeCell ref="F895:I895"/>
    <mergeCell ref="F896:I896"/>
    <mergeCell ref="F897:I897"/>
    <mergeCell ref="F898:I898"/>
    <mergeCell ref="F899:I899"/>
    <mergeCell ref="F900:I900"/>
    <mergeCell ref="F901:I901"/>
    <mergeCell ref="F902:I902"/>
    <mergeCell ref="F903:I903"/>
    <mergeCell ref="F904:I904"/>
    <mergeCell ref="F905:I905"/>
    <mergeCell ref="F906:I906"/>
    <mergeCell ref="F907:I907"/>
    <mergeCell ref="F908:I908"/>
    <mergeCell ref="F909:I909"/>
    <mergeCell ref="F910:I910"/>
    <mergeCell ref="F911:I911"/>
    <mergeCell ref="F912:I912"/>
    <mergeCell ref="F913:I913"/>
    <mergeCell ref="F914:I914"/>
    <mergeCell ref="F915:I915"/>
    <mergeCell ref="F916:I916"/>
    <mergeCell ref="F917:I917"/>
    <mergeCell ref="F918:I918"/>
    <mergeCell ref="F919:I919"/>
    <mergeCell ref="F920:I920"/>
    <mergeCell ref="F921:I921"/>
    <mergeCell ref="F922:I922"/>
    <mergeCell ref="F923:I923"/>
    <mergeCell ref="F924:I924"/>
    <mergeCell ref="F925:I925"/>
    <mergeCell ref="F926:I926"/>
    <mergeCell ref="F927:I927"/>
    <mergeCell ref="F928:I928"/>
    <mergeCell ref="F929:I929"/>
    <mergeCell ref="F930:I930"/>
    <mergeCell ref="F931:I931"/>
    <mergeCell ref="F932:I932"/>
    <mergeCell ref="F933:I933"/>
    <mergeCell ref="F934:I934"/>
    <mergeCell ref="F935:I935"/>
    <mergeCell ref="F936:I936"/>
    <mergeCell ref="F937:I937"/>
    <mergeCell ref="F938:I938"/>
    <mergeCell ref="F939:I939"/>
    <mergeCell ref="F940:I940"/>
    <mergeCell ref="F941:I941"/>
    <mergeCell ref="F942:I942"/>
    <mergeCell ref="F943:I943"/>
    <mergeCell ref="F944:I944"/>
    <mergeCell ref="F945:I945"/>
    <mergeCell ref="F946:I946"/>
    <mergeCell ref="F947:I947"/>
    <mergeCell ref="F948:I948"/>
    <mergeCell ref="F949:I949"/>
    <mergeCell ref="F950:I950"/>
    <mergeCell ref="F951:I951"/>
    <mergeCell ref="F952:I952"/>
    <mergeCell ref="F953:I953"/>
    <mergeCell ref="F954:I954"/>
    <mergeCell ref="F955:I955"/>
    <mergeCell ref="F956:I956"/>
    <mergeCell ref="F957:I957"/>
    <mergeCell ref="F958:I958"/>
    <mergeCell ref="F959:I959"/>
    <mergeCell ref="F960:I960"/>
    <mergeCell ref="F961:I961"/>
    <mergeCell ref="F962:I962"/>
    <mergeCell ref="F963:I963"/>
    <mergeCell ref="F964:I964"/>
    <mergeCell ref="F965:I965"/>
    <mergeCell ref="F966:I966"/>
    <mergeCell ref="F995:I995"/>
    <mergeCell ref="F967:I967"/>
    <mergeCell ref="F968:I968"/>
    <mergeCell ref="F969:I969"/>
    <mergeCell ref="F970:I970"/>
    <mergeCell ref="F971:I971"/>
    <mergeCell ref="F972:I972"/>
    <mergeCell ref="F973:I973"/>
    <mergeCell ref="F974:I974"/>
    <mergeCell ref="F975:I975"/>
    <mergeCell ref="F976:I976"/>
    <mergeCell ref="F977:I977"/>
    <mergeCell ref="F978:I978"/>
    <mergeCell ref="F979:I979"/>
    <mergeCell ref="F1009:I1009"/>
    <mergeCell ref="F1010:I1010"/>
    <mergeCell ref="F980:I980"/>
    <mergeCell ref="F981:I981"/>
    <mergeCell ref="F982:I982"/>
    <mergeCell ref="F983:I983"/>
    <mergeCell ref="F984:I984"/>
    <mergeCell ref="F985:I985"/>
    <mergeCell ref="F986:I986"/>
    <mergeCell ref="F987:I987"/>
    <mergeCell ref="F988:I988"/>
    <mergeCell ref="F989:I989"/>
    <mergeCell ref="F990:I990"/>
    <mergeCell ref="F991:I991"/>
    <mergeCell ref="F992:I992"/>
    <mergeCell ref="F993:I993"/>
    <mergeCell ref="F1038:I1038"/>
    <mergeCell ref="F1011:I1011"/>
    <mergeCell ref="F1012:I1012"/>
    <mergeCell ref="F1013:I1013"/>
    <mergeCell ref="F1014:I1014"/>
    <mergeCell ref="F1015:I1015"/>
    <mergeCell ref="F1016:I1016"/>
    <mergeCell ref="F1017:I1017"/>
    <mergeCell ref="F1018:I1018"/>
    <mergeCell ref="F1019:I1019"/>
    <mergeCell ref="F1020:I1020"/>
    <mergeCell ref="F1021:I1021"/>
    <mergeCell ref="F1022:I1022"/>
    <mergeCell ref="F1023:I1023"/>
    <mergeCell ref="F1024:I1024"/>
    <mergeCell ref="F1025:I1025"/>
    <mergeCell ref="F1026:I1026"/>
    <mergeCell ref="F1027:I1027"/>
    <mergeCell ref="F1028:I1028"/>
    <mergeCell ref="F1029:I1029"/>
    <mergeCell ref="F1030:I1030"/>
    <mergeCell ref="F1031:I1031"/>
    <mergeCell ref="F1032:I1032"/>
    <mergeCell ref="F1033:I1033"/>
    <mergeCell ref="F1034:I1034"/>
    <mergeCell ref="F1035:I1035"/>
    <mergeCell ref="F1036:I1036"/>
    <mergeCell ref="F996:I996"/>
    <mergeCell ref="F997:I997"/>
    <mergeCell ref="F998:I998"/>
    <mergeCell ref="F999:I999"/>
    <mergeCell ref="F1000:I1000"/>
    <mergeCell ref="F1001:I1001"/>
    <mergeCell ref="F1002:I1002"/>
    <mergeCell ref="F1003:I1003"/>
    <mergeCell ref="F1004:I1004"/>
    <mergeCell ref="F1005:I1005"/>
    <mergeCell ref="F1006:I1006"/>
    <mergeCell ref="F1007:I1007"/>
    <mergeCell ref="F1008:I1008"/>
  </mergeCells>
  <pageMargins left="0.59055118110236227" right="0.59055118110236227" top="0.51181102362204722" bottom="0.47244094488188981" header="0" footer="0"/>
  <pageSetup paperSize="9" fitToHeight="10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5"/>
  <sheetViews>
    <sheetView showGridLines="0" view="pageBreakPreview" zoomScale="60" zoomScaleNormal="100" workbookViewId="0">
      <selection activeCell="C3" sqref="C3:K3"/>
    </sheetView>
  </sheetViews>
  <sheetFormatPr defaultRowHeight="13.5" x14ac:dyDescent="0.3"/>
  <cols>
    <col min="1" max="1" width="2.66406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35.5" customWidth="1"/>
    <col min="9" max="9" width="7" customWidth="1"/>
    <col min="10" max="10" width="5.1640625" customWidth="1"/>
    <col min="11" max="11" width="11.5" customWidth="1"/>
    <col min="12" max="12" width="1.6640625" customWidth="1"/>
    <col min="13" max="13" width="8.1640625" customWidth="1"/>
    <col min="14" max="14" width="29.6640625" hidden="1" customWidth="1"/>
    <col min="15" max="15" width="16.33203125" hidden="1" customWidth="1"/>
    <col min="16" max="16" width="12.33203125" hidden="1" customWidth="1"/>
    <col min="17" max="17" width="16.33203125" hidden="1" customWidth="1"/>
    <col min="18" max="18" width="12.1640625" hidden="1" customWidth="1"/>
    <col min="19" max="19" width="15" hidden="1" customWidth="1"/>
    <col min="20" max="20" width="11" hidden="1" customWidth="1"/>
    <col min="21" max="21" width="15" hidden="1" customWidth="1"/>
    <col min="22" max="22" width="16.33203125" hidden="1" customWidth="1"/>
    <col min="23" max="23" width="11" customWidth="1"/>
    <col min="24" max="24" width="15" customWidth="1"/>
    <col min="25" max="25" width="16.33203125" customWidth="1"/>
    <col min="38" max="59" width="9.33203125" hidden="1"/>
  </cols>
  <sheetData>
    <row r="2" spans="2:57" s="1" customFormat="1" ht="6.95" customHeight="1" x14ac:dyDescent="0.3">
      <c r="B2" s="19"/>
      <c r="C2" s="20"/>
      <c r="D2" s="20"/>
      <c r="E2" s="20"/>
      <c r="F2" s="20"/>
      <c r="G2" s="20"/>
      <c r="H2" s="20"/>
      <c r="I2" s="20"/>
      <c r="J2" s="20"/>
      <c r="K2" s="20"/>
      <c r="L2" s="21"/>
    </row>
    <row r="3" spans="2:57" s="1" customFormat="1" ht="36.950000000000003" customHeight="1" x14ac:dyDescent="0.3">
      <c r="B3" s="11"/>
      <c r="C3" s="95" t="s">
        <v>74</v>
      </c>
      <c r="D3" s="111"/>
      <c r="E3" s="111"/>
      <c r="F3" s="111"/>
      <c r="G3" s="111"/>
      <c r="H3" s="111"/>
      <c r="I3" s="111"/>
      <c r="J3" s="111"/>
      <c r="K3" s="111"/>
      <c r="L3" s="13"/>
    </row>
    <row r="4" spans="2:57" s="1" customFormat="1" ht="6.95" customHeight="1" x14ac:dyDescent="0.3">
      <c r="B4" s="11"/>
      <c r="C4" s="12"/>
      <c r="D4" s="12"/>
      <c r="E4" s="12"/>
      <c r="F4" s="12"/>
      <c r="G4" s="12"/>
      <c r="H4" s="12"/>
      <c r="I4" s="12"/>
      <c r="J4" s="12"/>
      <c r="K4" s="12"/>
      <c r="L4" s="13"/>
    </row>
    <row r="5" spans="2:57" s="1" customFormat="1" ht="30" customHeight="1" x14ac:dyDescent="0.3">
      <c r="B5" s="11"/>
      <c r="C5" s="10" t="s">
        <v>3</v>
      </c>
      <c r="D5" s="12"/>
      <c r="E5" s="12"/>
      <c r="F5" s="112" t="s">
        <v>4</v>
      </c>
      <c r="G5" s="113"/>
      <c r="H5" s="113"/>
      <c r="I5" s="113"/>
      <c r="J5" s="113"/>
      <c r="K5" s="113"/>
      <c r="L5" s="13"/>
    </row>
    <row r="6" spans="2:57" s="1" customFormat="1" ht="36.950000000000003" customHeight="1" x14ac:dyDescent="0.3">
      <c r="B6" s="11"/>
      <c r="C6" s="22" t="s">
        <v>30</v>
      </c>
      <c r="D6" s="12"/>
      <c r="E6" s="12"/>
      <c r="F6" s="96" t="s">
        <v>23</v>
      </c>
      <c r="G6" s="111"/>
      <c r="H6" s="111"/>
      <c r="I6" s="111"/>
      <c r="J6" s="111"/>
      <c r="K6" s="111"/>
      <c r="L6" s="13"/>
    </row>
    <row r="7" spans="2:57" s="1" customFormat="1" ht="6.95" customHeight="1" x14ac:dyDescent="0.3">
      <c r="B7" s="11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2:57" s="1" customFormat="1" ht="18" customHeight="1" x14ac:dyDescent="0.3">
      <c r="B8" s="11"/>
      <c r="C8" s="10" t="s">
        <v>6</v>
      </c>
      <c r="D8" s="12"/>
      <c r="E8" s="12"/>
      <c r="F8" s="9" t="s">
        <v>7</v>
      </c>
      <c r="G8" s="12"/>
      <c r="H8" s="12"/>
      <c r="I8" s="12"/>
      <c r="J8" s="12"/>
      <c r="K8" s="10" t="s">
        <v>8</v>
      </c>
      <c r="L8" s="13"/>
    </row>
    <row r="9" spans="2:57" s="1" customFormat="1" ht="6.95" customHeight="1" x14ac:dyDescent="0.3">
      <c r="B9" s="11"/>
      <c r="C9" s="12"/>
      <c r="D9" s="12"/>
      <c r="E9" s="12"/>
      <c r="F9" s="12"/>
      <c r="G9" s="12"/>
      <c r="H9" s="12"/>
      <c r="I9" s="12"/>
      <c r="J9" s="12"/>
      <c r="K9" s="12"/>
      <c r="L9" s="13"/>
    </row>
    <row r="10" spans="2:57" s="1" customFormat="1" ht="15" x14ac:dyDescent="0.3">
      <c r="B10" s="11"/>
      <c r="C10" s="10" t="s">
        <v>10</v>
      </c>
      <c r="D10" s="12"/>
      <c r="E10" s="12"/>
      <c r="F10" s="9" t="s">
        <v>7</v>
      </c>
      <c r="G10" s="12"/>
      <c r="H10" s="12"/>
      <c r="I10" s="12"/>
      <c r="J10" s="12"/>
      <c r="K10" s="10" t="s">
        <v>12</v>
      </c>
      <c r="L10" s="13"/>
    </row>
    <row r="11" spans="2:57" s="1" customFormat="1" ht="14.45" customHeight="1" x14ac:dyDescent="0.3">
      <c r="B11" s="11"/>
      <c r="C11" s="10" t="s">
        <v>11</v>
      </c>
      <c r="D11" s="12"/>
      <c r="E11" s="12"/>
      <c r="F11" s="9" t="s">
        <v>7</v>
      </c>
      <c r="G11" s="12"/>
      <c r="H11" s="12"/>
      <c r="I11" s="12"/>
      <c r="J11" s="12"/>
      <c r="K11" s="10" t="s">
        <v>14</v>
      </c>
      <c r="L11" s="13"/>
    </row>
    <row r="12" spans="2:57" s="1" customFormat="1" ht="10.35" customHeight="1" x14ac:dyDescent="0.3"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3"/>
    </row>
    <row r="13" spans="2:57" s="2" customFormat="1" ht="29.25" customHeight="1" x14ac:dyDescent="0.3">
      <c r="B13" s="28"/>
      <c r="C13" s="29" t="s">
        <v>75</v>
      </c>
      <c r="D13" s="30" t="s">
        <v>76</v>
      </c>
      <c r="E13" s="30" t="s">
        <v>17</v>
      </c>
      <c r="F13" s="114" t="s">
        <v>77</v>
      </c>
      <c r="G13" s="114"/>
      <c r="H13" s="114"/>
      <c r="I13" s="114"/>
      <c r="J13" s="30" t="s">
        <v>78</v>
      </c>
      <c r="K13" s="30" t="s">
        <v>79</v>
      </c>
      <c r="L13" s="31"/>
      <c r="N13" s="23" t="s">
        <v>80</v>
      </c>
      <c r="O13" s="24" t="s">
        <v>15</v>
      </c>
      <c r="P13" s="24" t="s">
        <v>81</v>
      </c>
      <c r="Q13" s="24" t="s">
        <v>82</v>
      </c>
      <c r="R13" s="24" t="s">
        <v>83</v>
      </c>
      <c r="S13" s="24" t="s">
        <v>84</v>
      </c>
      <c r="T13" s="24" t="s">
        <v>85</v>
      </c>
      <c r="U13" s="25" t="s">
        <v>86</v>
      </c>
    </row>
    <row r="14" spans="2:57" s="1" customFormat="1" ht="29.25" customHeight="1" x14ac:dyDescent="0.3">
      <c r="B14" s="11"/>
      <c r="C14" s="27" t="s">
        <v>52</v>
      </c>
      <c r="D14" s="12"/>
      <c r="E14" s="12"/>
      <c r="F14" s="12"/>
      <c r="G14" s="12"/>
      <c r="H14" s="12"/>
      <c r="I14" s="12"/>
      <c r="J14" s="12"/>
      <c r="K14" s="12"/>
      <c r="L14" s="13"/>
      <c r="N14" s="26"/>
      <c r="O14" s="15"/>
      <c r="P14" s="15"/>
      <c r="Q14" s="32">
        <f>Q15+Q142+Q263</f>
        <v>1911.9165300000002</v>
      </c>
      <c r="R14" s="15"/>
      <c r="S14" s="32">
        <f>S15+S142+S263</f>
        <v>47.96109039000001</v>
      </c>
      <c r="T14" s="15"/>
      <c r="U14" s="33">
        <f>U15+U142+U263</f>
        <v>60.548322300000009</v>
      </c>
      <c r="AN14" s="8" t="s">
        <v>18</v>
      </c>
      <c r="AO14" s="8" t="s">
        <v>56</v>
      </c>
      <c r="BE14" s="34" t="e">
        <f>BE15+BE142+BE263</f>
        <v>#REF!</v>
      </c>
    </row>
    <row r="15" spans="2:57" s="3" customFormat="1" ht="37.35" customHeight="1" x14ac:dyDescent="0.35">
      <c r="B15" s="35"/>
      <c r="C15" s="36"/>
      <c r="D15" s="37" t="s">
        <v>57</v>
      </c>
      <c r="E15" s="37"/>
      <c r="F15" s="37"/>
      <c r="G15" s="37"/>
      <c r="H15" s="37"/>
      <c r="I15" s="37"/>
      <c r="J15" s="37"/>
      <c r="K15" s="37"/>
      <c r="L15" s="38"/>
      <c r="N15" s="39"/>
      <c r="O15" s="36"/>
      <c r="P15" s="36"/>
      <c r="Q15" s="40">
        <f>Q16+Q21+Q29+Q70+Q129+Q140</f>
        <v>1087.1907250000002</v>
      </c>
      <c r="R15" s="36"/>
      <c r="S15" s="40">
        <f>S16+S21+S29+S70+S129+S140</f>
        <v>43.911469190000005</v>
      </c>
      <c r="T15" s="36"/>
      <c r="U15" s="41">
        <f>U16+U21+U29+U70+U129+U140</f>
        <v>58.622020000000006</v>
      </c>
      <c r="AL15" s="42" t="s">
        <v>5</v>
      </c>
      <c r="AN15" s="43" t="s">
        <v>18</v>
      </c>
      <c r="AO15" s="43" t="s">
        <v>19</v>
      </c>
      <c r="AS15" s="42" t="s">
        <v>87</v>
      </c>
      <c r="BE15" s="44" t="e">
        <f>BE16+BE21+BE29+BE70+BE129+BE140</f>
        <v>#REF!</v>
      </c>
    </row>
    <row r="16" spans="2:57" s="3" customFormat="1" ht="19.899999999999999" customHeight="1" x14ac:dyDescent="0.3">
      <c r="B16" s="35"/>
      <c r="C16" s="36"/>
      <c r="D16" s="45" t="s">
        <v>58</v>
      </c>
      <c r="E16" s="45"/>
      <c r="F16" s="45"/>
      <c r="G16" s="45"/>
      <c r="H16" s="45"/>
      <c r="I16" s="45"/>
      <c r="J16" s="45"/>
      <c r="K16" s="45"/>
      <c r="L16" s="38"/>
      <c r="N16" s="39"/>
      <c r="O16" s="36"/>
      <c r="P16" s="36"/>
      <c r="Q16" s="40">
        <f>SUM(Q17:Q20)</f>
        <v>17.380480000000002</v>
      </c>
      <c r="R16" s="36"/>
      <c r="S16" s="40">
        <f>SUM(S17:S20)</f>
        <v>0</v>
      </c>
      <c r="T16" s="36"/>
      <c r="U16" s="41">
        <f>SUM(U17:U20)</f>
        <v>27.700140000000001</v>
      </c>
      <c r="AL16" s="42" t="s">
        <v>5</v>
      </c>
      <c r="AN16" s="43" t="s">
        <v>18</v>
      </c>
      <c r="AO16" s="43" t="s">
        <v>5</v>
      </c>
      <c r="AS16" s="42" t="s">
        <v>87</v>
      </c>
      <c r="BE16" s="44" t="e">
        <f>SUM(BE17:BE20)</f>
        <v>#REF!</v>
      </c>
    </row>
    <row r="17" spans="2:59" s="1" customFormat="1" ht="31.5" customHeight="1" x14ac:dyDescent="0.3">
      <c r="B17" s="46"/>
      <c r="C17" s="47" t="s">
        <v>5</v>
      </c>
      <c r="D17" s="47" t="s">
        <v>88</v>
      </c>
      <c r="E17" s="48" t="s">
        <v>89</v>
      </c>
      <c r="F17" s="97" t="s">
        <v>90</v>
      </c>
      <c r="G17" s="97"/>
      <c r="H17" s="97"/>
      <c r="I17" s="97"/>
      <c r="J17" s="49" t="s">
        <v>91</v>
      </c>
      <c r="K17" s="50">
        <v>108.628</v>
      </c>
      <c r="L17" s="51"/>
      <c r="N17" s="52" t="s">
        <v>0</v>
      </c>
      <c r="O17" s="14" t="s">
        <v>16</v>
      </c>
      <c r="P17" s="53">
        <v>0.16</v>
      </c>
      <c r="Q17" s="53">
        <f>P17*K17</f>
        <v>17.380480000000002</v>
      </c>
      <c r="R17" s="53">
        <v>0</v>
      </c>
      <c r="S17" s="53">
        <f>R17*K17</f>
        <v>0</v>
      </c>
      <c r="T17" s="53">
        <v>0.255</v>
      </c>
      <c r="U17" s="54">
        <f>T17*K17</f>
        <v>27.700140000000001</v>
      </c>
      <c r="AL17" s="8" t="s">
        <v>92</v>
      </c>
      <c r="AN17" s="8" t="s">
        <v>88</v>
      </c>
      <c r="AO17" s="8" t="s">
        <v>25</v>
      </c>
      <c r="AS17" s="8" t="s">
        <v>87</v>
      </c>
      <c r="AY17" s="55" t="e">
        <f>IF(O17="základní",#REF!,0)</f>
        <v>#REF!</v>
      </c>
      <c r="AZ17" s="55">
        <f>IF(O17="snížená",#REF!,0)</f>
        <v>0</v>
      </c>
      <c r="BA17" s="55">
        <f>IF(O17="zákl. přenesená",#REF!,0)</f>
        <v>0</v>
      </c>
      <c r="BB17" s="55">
        <f>IF(O17="sníž. přenesená",#REF!,0)</f>
        <v>0</v>
      </c>
      <c r="BC17" s="55">
        <f>IF(O17="nulová",#REF!,0)</f>
        <v>0</v>
      </c>
      <c r="BD17" s="8" t="s">
        <v>5</v>
      </c>
      <c r="BE17" s="55" t="e">
        <f>ROUND(#REF!*K17,2)</f>
        <v>#REF!</v>
      </c>
      <c r="BF17" s="8" t="s">
        <v>92</v>
      </c>
      <c r="BG17" s="8" t="s">
        <v>93</v>
      </c>
    </row>
    <row r="18" spans="2:59" s="4" customFormat="1" ht="22.5" customHeight="1" x14ac:dyDescent="0.3">
      <c r="B18" s="56"/>
      <c r="C18" s="57"/>
      <c r="D18" s="57"/>
      <c r="E18" s="58" t="s">
        <v>0</v>
      </c>
      <c r="F18" s="98" t="s">
        <v>897</v>
      </c>
      <c r="G18" s="99"/>
      <c r="H18" s="99"/>
      <c r="I18" s="99"/>
      <c r="J18" s="57"/>
      <c r="K18" s="59">
        <v>108.628</v>
      </c>
      <c r="L18" s="60"/>
      <c r="N18" s="61"/>
      <c r="O18" s="57"/>
      <c r="P18" s="57"/>
      <c r="Q18" s="57"/>
      <c r="R18" s="57"/>
      <c r="S18" s="57"/>
      <c r="T18" s="57"/>
      <c r="U18" s="62"/>
      <c r="AN18" s="63" t="s">
        <v>95</v>
      </c>
      <c r="AO18" s="63" t="s">
        <v>25</v>
      </c>
      <c r="AP18" s="4" t="s">
        <v>25</v>
      </c>
      <c r="AQ18" s="4" t="s">
        <v>13</v>
      </c>
      <c r="AR18" s="4" t="s">
        <v>19</v>
      </c>
      <c r="AS18" s="63" t="s">
        <v>87</v>
      </c>
    </row>
    <row r="19" spans="2:59" s="4" customFormat="1" ht="22.5" customHeight="1" x14ac:dyDescent="0.3">
      <c r="B19" s="56"/>
      <c r="C19" s="57"/>
      <c r="D19" s="57"/>
      <c r="E19" s="58" t="s">
        <v>0</v>
      </c>
      <c r="F19" s="100" t="s">
        <v>0</v>
      </c>
      <c r="G19" s="101"/>
      <c r="H19" s="101"/>
      <c r="I19" s="101"/>
      <c r="J19" s="57"/>
      <c r="K19" s="59">
        <v>0</v>
      </c>
      <c r="L19" s="60"/>
      <c r="N19" s="61"/>
      <c r="O19" s="57"/>
      <c r="P19" s="57"/>
      <c r="Q19" s="57"/>
      <c r="R19" s="57"/>
      <c r="S19" s="57"/>
      <c r="T19" s="57"/>
      <c r="U19" s="62"/>
      <c r="AN19" s="63" t="s">
        <v>95</v>
      </c>
      <c r="AO19" s="63" t="s">
        <v>25</v>
      </c>
      <c r="AP19" s="4" t="s">
        <v>25</v>
      </c>
      <c r="AQ19" s="4" t="s">
        <v>13</v>
      </c>
      <c r="AR19" s="4" t="s">
        <v>19</v>
      </c>
      <c r="AS19" s="63" t="s">
        <v>87</v>
      </c>
    </row>
    <row r="20" spans="2:59" s="5" customFormat="1" ht="22.5" customHeight="1" x14ac:dyDescent="0.3">
      <c r="B20" s="64"/>
      <c r="C20" s="65"/>
      <c r="D20" s="65"/>
      <c r="E20" s="66" t="s">
        <v>0</v>
      </c>
      <c r="F20" s="102" t="s">
        <v>96</v>
      </c>
      <c r="G20" s="103"/>
      <c r="H20" s="103"/>
      <c r="I20" s="103"/>
      <c r="J20" s="65"/>
      <c r="K20" s="67">
        <v>108.628</v>
      </c>
      <c r="L20" s="68"/>
      <c r="N20" s="69"/>
      <c r="O20" s="65"/>
      <c r="P20" s="65"/>
      <c r="Q20" s="65"/>
      <c r="R20" s="65"/>
      <c r="S20" s="65"/>
      <c r="T20" s="65"/>
      <c r="U20" s="70"/>
      <c r="AN20" s="71" t="s">
        <v>95</v>
      </c>
      <c r="AO20" s="71" t="s">
        <v>25</v>
      </c>
      <c r="AP20" s="5" t="s">
        <v>92</v>
      </c>
      <c r="AQ20" s="5" t="s">
        <v>13</v>
      </c>
      <c r="AR20" s="5" t="s">
        <v>5</v>
      </c>
      <c r="AS20" s="71" t="s">
        <v>87</v>
      </c>
    </row>
    <row r="21" spans="2:59" s="3" customFormat="1" ht="29.85" customHeight="1" x14ac:dyDescent="0.3">
      <c r="B21" s="35"/>
      <c r="C21" s="36"/>
      <c r="D21" s="45" t="s">
        <v>59</v>
      </c>
      <c r="E21" s="45"/>
      <c r="F21" s="45"/>
      <c r="G21" s="45"/>
      <c r="H21" s="45"/>
      <c r="I21" s="45"/>
      <c r="J21" s="45"/>
      <c r="K21" s="45"/>
      <c r="L21" s="38"/>
      <c r="N21" s="39"/>
      <c r="O21" s="36"/>
      <c r="P21" s="36"/>
      <c r="Q21" s="40">
        <f>SUM(Q22:Q28)</f>
        <v>83.10042</v>
      </c>
      <c r="R21" s="36"/>
      <c r="S21" s="40">
        <f>SUM(S22:S28)</f>
        <v>27.6023748</v>
      </c>
      <c r="T21" s="36"/>
      <c r="U21" s="41">
        <f>SUM(U22:U28)</f>
        <v>0</v>
      </c>
      <c r="AL21" s="42" t="s">
        <v>5</v>
      </c>
      <c r="AN21" s="43" t="s">
        <v>18</v>
      </c>
      <c r="AO21" s="43" t="s">
        <v>5</v>
      </c>
      <c r="AS21" s="42" t="s">
        <v>87</v>
      </c>
      <c r="BE21" s="44" t="e">
        <f>SUM(BE22:BE28)</f>
        <v>#REF!</v>
      </c>
    </row>
    <row r="22" spans="2:59" s="1" customFormat="1" ht="31.5" customHeight="1" x14ac:dyDescent="0.3">
      <c r="B22" s="46"/>
      <c r="C22" s="47" t="s">
        <v>25</v>
      </c>
      <c r="D22" s="47" t="s">
        <v>88</v>
      </c>
      <c r="E22" s="48" t="s">
        <v>142</v>
      </c>
      <c r="F22" s="97" t="s">
        <v>143</v>
      </c>
      <c r="G22" s="97"/>
      <c r="H22" s="97"/>
      <c r="I22" s="97"/>
      <c r="J22" s="49" t="s">
        <v>91</v>
      </c>
      <c r="K22" s="50">
        <v>108.628</v>
      </c>
      <c r="L22" s="51"/>
      <c r="N22" s="52" t="s">
        <v>0</v>
      </c>
      <c r="O22" s="14" t="s">
        <v>16</v>
      </c>
      <c r="P22" s="53">
        <v>0.76500000000000001</v>
      </c>
      <c r="Q22" s="53">
        <f>P22*K22</f>
        <v>83.10042</v>
      </c>
      <c r="R22" s="53">
        <v>0.14610000000000001</v>
      </c>
      <c r="S22" s="53">
        <f>R22*K22</f>
        <v>15.8705508</v>
      </c>
      <c r="T22" s="53">
        <v>0</v>
      </c>
      <c r="U22" s="54">
        <f>T22*K22</f>
        <v>0</v>
      </c>
      <c r="AL22" s="8" t="s">
        <v>92</v>
      </c>
      <c r="AN22" s="8" t="s">
        <v>88</v>
      </c>
      <c r="AO22" s="8" t="s">
        <v>25</v>
      </c>
      <c r="AS22" s="8" t="s">
        <v>87</v>
      </c>
      <c r="AY22" s="55" t="e">
        <f>IF(O22="základní",#REF!,0)</f>
        <v>#REF!</v>
      </c>
      <c r="AZ22" s="55">
        <f>IF(O22="snížená",#REF!,0)</f>
        <v>0</v>
      </c>
      <c r="BA22" s="55">
        <f>IF(O22="zákl. přenesená",#REF!,0)</f>
        <v>0</v>
      </c>
      <c r="BB22" s="55">
        <f>IF(O22="sníž. přenesená",#REF!,0)</f>
        <v>0</v>
      </c>
      <c r="BC22" s="55">
        <f>IF(O22="nulová",#REF!,0)</f>
        <v>0</v>
      </c>
      <c r="BD22" s="8" t="s">
        <v>5</v>
      </c>
      <c r="BE22" s="55" t="e">
        <f>ROUND(#REF!*K22,2)</f>
        <v>#REF!</v>
      </c>
      <c r="BF22" s="8" t="s">
        <v>92</v>
      </c>
      <c r="BG22" s="8" t="s">
        <v>144</v>
      </c>
    </row>
    <row r="23" spans="2:59" s="4" customFormat="1" ht="22.5" customHeight="1" x14ac:dyDescent="0.3">
      <c r="B23" s="56"/>
      <c r="C23" s="57"/>
      <c r="D23" s="57"/>
      <c r="E23" s="58" t="s">
        <v>0</v>
      </c>
      <c r="F23" s="98" t="s">
        <v>897</v>
      </c>
      <c r="G23" s="99"/>
      <c r="H23" s="99"/>
      <c r="I23" s="99"/>
      <c r="J23" s="57"/>
      <c r="K23" s="59">
        <v>108.628</v>
      </c>
      <c r="L23" s="60"/>
      <c r="N23" s="61"/>
      <c r="O23" s="57"/>
      <c r="P23" s="57"/>
      <c r="Q23" s="57"/>
      <c r="R23" s="57"/>
      <c r="S23" s="57"/>
      <c r="T23" s="57"/>
      <c r="U23" s="62"/>
      <c r="AN23" s="63" t="s">
        <v>95</v>
      </c>
      <c r="AO23" s="63" t="s">
        <v>25</v>
      </c>
      <c r="AP23" s="4" t="s">
        <v>25</v>
      </c>
      <c r="AQ23" s="4" t="s">
        <v>13</v>
      </c>
      <c r="AR23" s="4" t="s">
        <v>19</v>
      </c>
      <c r="AS23" s="63" t="s">
        <v>87</v>
      </c>
    </row>
    <row r="24" spans="2:59" s="4" customFormat="1" ht="22.5" customHeight="1" x14ac:dyDescent="0.3">
      <c r="B24" s="56"/>
      <c r="C24" s="57"/>
      <c r="D24" s="57"/>
      <c r="E24" s="58" t="s">
        <v>0</v>
      </c>
      <c r="F24" s="100" t="s">
        <v>0</v>
      </c>
      <c r="G24" s="101"/>
      <c r="H24" s="101"/>
      <c r="I24" s="101"/>
      <c r="J24" s="57"/>
      <c r="K24" s="59">
        <v>0</v>
      </c>
      <c r="L24" s="60"/>
      <c r="N24" s="61"/>
      <c r="O24" s="57"/>
      <c r="P24" s="57"/>
      <c r="Q24" s="57"/>
      <c r="R24" s="57"/>
      <c r="S24" s="57"/>
      <c r="T24" s="57"/>
      <c r="U24" s="62"/>
      <c r="AN24" s="63" t="s">
        <v>95</v>
      </c>
      <c r="AO24" s="63" t="s">
        <v>25</v>
      </c>
      <c r="AP24" s="4" t="s">
        <v>25</v>
      </c>
      <c r="AQ24" s="4" t="s">
        <v>13</v>
      </c>
      <c r="AR24" s="4" t="s">
        <v>19</v>
      </c>
      <c r="AS24" s="63" t="s">
        <v>87</v>
      </c>
    </row>
    <row r="25" spans="2:59" s="7" customFormat="1" ht="22.5" customHeight="1" x14ac:dyDescent="0.3">
      <c r="B25" s="80"/>
      <c r="C25" s="81"/>
      <c r="D25" s="81"/>
      <c r="E25" s="82" t="s">
        <v>24</v>
      </c>
      <c r="F25" s="109" t="s">
        <v>136</v>
      </c>
      <c r="G25" s="110"/>
      <c r="H25" s="110"/>
      <c r="I25" s="110"/>
      <c r="J25" s="81"/>
      <c r="K25" s="83">
        <v>108.628</v>
      </c>
      <c r="L25" s="84"/>
      <c r="N25" s="85"/>
      <c r="O25" s="81"/>
      <c r="P25" s="81"/>
      <c r="Q25" s="81"/>
      <c r="R25" s="81"/>
      <c r="S25" s="81"/>
      <c r="T25" s="81"/>
      <c r="U25" s="86"/>
      <c r="AN25" s="87" t="s">
        <v>95</v>
      </c>
      <c r="AO25" s="87" t="s">
        <v>25</v>
      </c>
      <c r="AP25" s="7" t="s">
        <v>103</v>
      </c>
      <c r="AQ25" s="7" t="s">
        <v>13</v>
      </c>
      <c r="AR25" s="7" t="s">
        <v>19</v>
      </c>
      <c r="AS25" s="87" t="s">
        <v>87</v>
      </c>
    </row>
    <row r="26" spans="2:59" s="5" customFormat="1" ht="22.5" customHeight="1" x14ac:dyDescent="0.3">
      <c r="B26" s="64"/>
      <c r="C26" s="65"/>
      <c r="D26" s="65"/>
      <c r="E26" s="66" t="s">
        <v>0</v>
      </c>
      <c r="F26" s="102" t="s">
        <v>96</v>
      </c>
      <c r="G26" s="103"/>
      <c r="H26" s="103"/>
      <c r="I26" s="103"/>
      <c r="J26" s="65"/>
      <c r="K26" s="67">
        <v>108.628</v>
      </c>
      <c r="L26" s="68"/>
      <c r="N26" s="69"/>
      <c r="O26" s="65"/>
      <c r="P26" s="65"/>
      <c r="Q26" s="65"/>
      <c r="R26" s="65"/>
      <c r="S26" s="65"/>
      <c r="T26" s="65"/>
      <c r="U26" s="70"/>
      <c r="AN26" s="71" t="s">
        <v>95</v>
      </c>
      <c r="AO26" s="71" t="s">
        <v>25</v>
      </c>
      <c r="AP26" s="5" t="s">
        <v>92</v>
      </c>
      <c r="AQ26" s="5" t="s">
        <v>13</v>
      </c>
      <c r="AR26" s="5" t="s">
        <v>5</v>
      </c>
      <c r="AS26" s="71" t="s">
        <v>87</v>
      </c>
    </row>
    <row r="27" spans="2:59" s="1" customFormat="1" ht="22.5" customHeight="1" x14ac:dyDescent="0.3">
      <c r="B27" s="46"/>
      <c r="C27" s="88" t="s">
        <v>103</v>
      </c>
      <c r="D27" s="88" t="s">
        <v>145</v>
      </c>
      <c r="E27" s="89" t="s">
        <v>146</v>
      </c>
      <c r="F27" s="108" t="s">
        <v>147</v>
      </c>
      <c r="G27" s="108"/>
      <c r="H27" s="108"/>
      <c r="I27" s="108"/>
      <c r="J27" s="90" t="s">
        <v>91</v>
      </c>
      <c r="K27" s="91">
        <v>108.628</v>
      </c>
      <c r="L27" s="51"/>
      <c r="N27" s="52" t="s">
        <v>0</v>
      </c>
      <c r="O27" s="14" t="s">
        <v>16</v>
      </c>
      <c r="P27" s="53">
        <v>0</v>
      </c>
      <c r="Q27" s="53">
        <f>P27*K27</f>
        <v>0</v>
      </c>
      <c r="R27" s="53">
        <v>0.108</v>
      </c>
      <c r="S27" s="53">
        <f>R27*K27</f>
        <v>11.731824</v>
      </c>
      <c r="T27" s="53">
        <v>0</v>
      </c>
      <c r="U27" s="54">
        <f>T27*K27</f>
        <v>0</v>
      </c>
      <c r="AL27" s="8" t="s">
        <v>137</v>
      </c>
      <c r="AN27" s="8" t="s">
        <v>145</v>
      </c>
      <c r="AO27" s="8" t="s">
        <v>25</v>
      </c>
      <c r="AS27" s="8" t="s">
        <v>87</v>
      </c>
      <c r="AY27" s="55" t="e">
        <f>IF(O27="základní",#REF!,0)</f>
        <v>#REF!</v>
      </c>
      <c r="AZ27" s="55">
        <f>IF(O27="snížená",#REF!,0)</f>
        <v>0</v>
      </c>
      <c r="BA27" s="55">
        <f>IF(O27="zákl. přenesená",#REF!,0)</f>
        <v>0</v>
      </c>
      <c r="BB27" s="55">
        <f>IF(O27="sníž. přenesená",#REF!,0)</f>
        <v>0</v>
      </c>
      <c r="BC27" s="55">
        <f>IF(O27="nulová",#REF!,0)</f>
        <v>0</v>
      </c>
      <c r="BD27" s="8" t="s">
        <v>5</v>
      </c>
      <c r="BE27" s="55" t="e">
        <f>ROUND(#REF!*K27,2)</f>
        <v>#REF!</v>
      </c>
      <c r="BF27" s="8" t="s">
        <v>92</v>
      </c>
      <c r="BG27" s="8" t="s">
        <v>148</v>
      </c>
    </row>
    <row r="28" spans="2:59" s="4" customFormat="1" ht="22.5" customHeight="1" x14ac:dyDescent="0.3">
      <c r="B28" s="56"/>
      <c r="C28" s="57"/>
      <c r="D28" s="57"/>
      <c r="E28" s="58" t="s">
        <v>0</v>
      </c>
      <c r="F28" s="98" t="s">
        <v>24</v>
      </c>
      <c r="G28" s="99"/>
      <c r="H28" s="99"/>
      <c r="I28" s="99"/>
      <c r="J28" s="57"/>
      <c r="K28" s="59">
        <v>108.628</v>
      </c>
      <c r="L28" s="60"/>
      <c r="N28" s="61"/>
      <c r="O28" s="57"/>
      <c r="P28" s="57"/>
      <c r="Q28" s="57"/>
      <c r="R28" s="57"/>
      <c r="S28" s="57"/>
      <c r="T28" s="57"/>
      <c r="U28" s="62"/>
      <c r="AN28" s="63" t="s">
        <v>95</v>
      </c>
      <c r="AO28" s="63" t="s">
        <v>25</v>
      </c>
      <c r="AP28" s="4" t="s">
        <v>25</v>
      </c>
      <c r="AQ28" s="4" t="s">
        <v>13</v>
      </c>
      <c r="AR28" s="4" t="s">
        <v>5</v>
      </c>
      <c r="AS28" s="63" t="s">
        <v>87</v>
      </c>
    </row>
    <row r="29" spans="2:59" s="3" customFormat="1" ht="29.85" customHeight="1" x14ac:dyDescent="0.3">
      <c r="B29" s="35"/>
      <c r="C29" s="36"/>
      <c r="D29" s="45" t="s">
        <v>60</v>
      </c>
      <c r="E29" s="45"/>
      <c r="F29" s="45"/>
      <c r="G29" s="45"/>
      <c r="H29" s="45"/>
      <c r="I29" s="45"/>
      <c r="J29" s="45"/>
      <c r="K29" s="45"/>
      <c r="L29" s="38"/>
      <c r="N29" s="39"/>
      <c r="O29" s="36"/>
      <c r="P29" s="36"/>
      <c r="Q29" s="40">
        <f>SUM(Q30:Q69)</f>
        <v>204.30856499999996</v>
      </c>
      <c r="R29" s="36"/>
      <c r="S29" s="40">
        <f>SUM(S30:S69)</f>
        <v>15.459288390000001</v>
      </c>
      <c r="T29" s="36"/>
      <c r="U29" s="41">
        <f>SUM(U30:U69)</f>
        <v>0</v>
      </c>
      <c r="AL29" s="42" t="s">
        <v>5</v>
      </c>
      <c r="AN29" s="43" t="s">
        <v>18</v>
      </c>
      <c r="AO29" s="43" t="s">
        <v>5</v>
      </c>
      <c r="AS29" s="42" t="s">
        <v>87</v>
      </c>
      <c r="BE29" s="44" t="e">
        <f>SUM(BE30:BE69)</f>
        <v>#REF!</v>
      </c>
    </row>
    <row r="30" spans="2:59" s="1" customFormat="1" ht="44.25" customHeight="1" x14ac:dyDescent="0.3">
      <c r="B30" s="46"/>
      <c r="C30" s="47" t="s">
        <v>92</v>
      </c>
      <c r="D30" s="47" t="s">
        <v>88</v>
      </c>
      <c r="E30" s="48" t="s">
        <v>1165</v>
      </c>
      <c r="F30" s="97" t="s">
        <v>1166</v>
      </c>
      <c r="G30" s="97"/>
      <c r="H30" s="97"/>
      <c r="I30" s="97"/>
      <c r="J30" s="49" t="s">
        <v>91</v>
      </c>
      <c r="K30" s="50">
        <v>106</v>
      </c>
      <c r="L30" s="51"/>
      <c r="N30" s="52" t="s">
        <v>0</v>
      </c>
      <c r="O30" s="14" t="s">
        <v>16</v>
      </c>
      <c r="P30" s="53">
        <v>0.29399999999999998</v>
      </c>
      <c r="Q30" s="53">
        <f>P30*K30</f>
        <v>31.163999999999998</v>
      </c>
      <c r="R30" s="53">
        <v>1.899E-2</v>
      </c>
      <c r="S30" s="53">
        <f>R30*K30</f>
        <v>2.01294</v>
      </c>
      <c r="T30" s="53">
        <v>0</v>
      </c>
      <c r="U30" s="54">
        <f>T30*K30</f>
        <v>0</v>
      </c>
      <c r="AL30" s="8" t="s">
        <v>92</v>
      </c>
      <c r="AN30" s="8" t="s">
        <v>88</v>
      </c>
      <c r="AO30" s="8" t="s">
        <v>25</v>
      </c>
      <c r="AS30" s="8" t="s">
        <v>87</v>
      </c>
      <c r="AY30" s="55" t="e">
        <f>IF(O30="základní",#REF!,0)</f>
        <v>#REF!</v>
      </c>
      <c r="AZ30" s="55">
        <f>IF(O30="snížená",#REF!,0)</f>
        <v>0</v>
      </c>
      <c r="BA30" s="55">
        <f>IF(O30="zákl. přenesená",#REF!,0)</f>
        <v>0</v>
      </c>
      <c r="BB30" s="55">
        <f>IF(O30="sníž. přenesená",#REF!,0)</f>
        <v>0</v>
      </c>
      <c r="BC30" s="55">
        <f>IF(O30="nulová",#REF!,0)</f>
        <v>0</v>
      </c>
      <c r="BD30" s="8" t="s">
        <v>5</v>
      </c>
      <c r="BE30" s="55" t="e">
        <f>ROUND(#REF!*K30,2)</f>
        <v>#REF!</v>
      </c>
      <c r="BF30" s="8" t="s">
        <v>92</v>
      </c>
      <c r="BG30" s="8" t="s">
        <v>1167</v>
      </c>
    </row>
    <row r="31" spans="2:59" s="6" customFormat="1" ht="22.5" customHeight="1" x14ac:dyDescent="0.3">
      <c r="B31" s="72"/>
      <c r="C31" s="73"/>
      <c r="D31" s="73"/>
      <c r="E31" s="74" t="s">
        <v>0</v>
      </c>
      <c r="F31" s="106" t="s">
        <v>1168</v>
      </c>
      <c r="G31" s="107"/>
      <c r="H31" s="107"/>
      <c r="I31" s="107"/>
      <c r="J31" s="73"/>
      <c r="K31" s="75" t="s">
        <v>0</v>
      </c>
      <c r="L31" s="76"/>
      <c r="N31" s="77"/>
      <c r="O31" s="73"/>
      <c r="P31" s="73"/>
      <c r="Q31" s="73"/>
      <c r="R31" s="73"/>
      <c r="S31" s="73"/>
      <c r="T31" s="73"/>
      <c r="U31" s="78"/>
      <c r="AN31" s="79" t="s">
        <v>95</v>
      </c>
      <c r="AO31" s="79" t="s">
        <v>25</v>
      </c>
      <c r="AP31" s="6" t="s">
        <v>5</v>
      </c>
      <c r="AQ31" s="6" t="s">
        <v>13</v>
      </c>
      <c r="AR31" s="6" t="s">
        <v>19</v>
      </c>
      <c r="AS31" s="79" t="s">
        <v>87</v>
      </c>
    </row>
    <row r="32" spans="2:59" s="4" customFormat="1" ht="22.5" customHeight="1" x14ac:dyDescent="0.3">
      <c r="B32" s="56"/>
      <c r="C32" s="57"/>
      <c r="D32" s="57"/>
      <c r="E32" s="58" t="s">
        <v>0</v>
      </c>
      <c r="F32" s="100" t="s">
        <v>1169</v>
      </c>
      <c r="G32" s="101"/>
      <c r="H32" s="101"/>
      <c r="I32" s="101"/>
      <c r="J32" s="57"/>
      <c r="K32" s="59">
        <v>106</v>
      </c>
      <c r="L32" s="60"/>
      <c r="N32" s="61"/>
      <c r="O32" s="57"/>
      <c r="P32" s="57"/>
      <c r="Q32" s="57"/>
      <c r="R32" s="57"/>
      <c r="S32" s="57"/>
      <c r="T32" s="57"/>
      <c r="U32" s="62"/>
      <c r="AN32" s="63" t="s">
        <v>95</v>
      </c>
      <c r="AO32" s="63" t="s">
        <v>25</v>
      </c>
      <c r="AP32" s="4" t="s">
        <v>25</v>
      </c>
      <c r="AQ32" s="4" t="s">
        <v>13</v>
      </c>
      <c r="AR32" s="4" t="s">
        <v>19</v>
      </c>
      <c r="AS32" s="63" t="s">
        <v>87</v>
      </c>
    </row>
    <row r="33" spans="2:59" s="4" customFormat="1" ht="22.5" customHeight="1" x14ac:dyDescent="0.3">
      <c r="B33" s="56"/>
      <c r="C33" s="57"/>
      <c r="D33" s="57"/>
      <c r="E33" s="58" t="s">
        <v>0</v>
      </c>
      <c r="F33" s="100" t="s">
        <v>0</v>
      </c>
      <c r="G33" s="101"/>
      <c r="H33" s="101"/>
      <c r="I33" s="101"/>
      <c r="J33" s="57"/>
      <c r="K33" s="59">
        <v>0</v>
      </c>
      <c r="L33" s="60"/>
      <c r="N33" s="61"/>
      <c r="O33" s="57"/>
      <c r="P33" s="57"/>
      <c r="Q33" s="57"/>
      <c r="R33" s="57"/>
      <c r="S33" s="57"/>
      <c r="T33" s="57"/>
      <c r="U33" s="62"/>
      <c r="AN33" s="63" t="s">
        <v>95</v>
      </c>
      <c r="AO33" s="63" t="s">
        <v>25</v>
      </c>
      <c r="AP33" s="4" t="s">
        <v>25</v>
      </c>
      <c r="AQ33" s="4" t="s">
        <v>13</v>
      </c>
      <c r="AR33" s="4" t="s">
        <v>19</v>
      </c>
      <c r="AS33" s="63" t="s">
        <v>87</v>
      </c>
    </row>
    <row r="34" spans="2:59" s="5" customFormat="1" ht="22.5" customHeight="1" x14ac:dyDescent="0.3">
      <c r="B34" s="64"/>
      <c r="C34" s="65"/>
      <c r="D34" s="65"/>
      <c r="E34" s="66" t="s">
        <v>0</v>
      </c>
      <c r="F34" s="102" t="s">
        <v>96</v>
      </c>
      <c r="G34" s="103"/>
      <c r="H34" s="103"/>
      <c r="I34" s="103"/>
      <c r="J34" s="65"/>
      <c r="K34" s="67">
        <v>106</v>
      </c>
      <c r="L34" s="68"/>
      <c r="N34" s="69"/>
      <c r="O34" s="65"/>
      <c r="P34" s="65"/>
      <c r="Q34" s="65"/>
      <c r="R34" s="65"/>
      <c r="S34" s="65"/>
      <c r="T34" s="65"/>
      <c r="U34" s="70"/>
      <c r="AN34" s="71" t="s">
        <v>95</v>
      </c>
      <c r="AO34" s="71" t="s">
        <v>25</v>
      </c>
      <c r="AP34" s="5" t="s">
        <v>92</v>
      </c>
      <c r="AQ34" s="5" t="s">
        <v>13</v>
      </c>
      <c r="AR34" s="5" t="s">
        <v>5</v>
      </c>
      <c r="AS34" s="71" t="s">
        <v>87</v>
      </c>
    </row>
    <row r="35" spans="2:59" s="1" customFormat="1" ht="44.25" customHeight="1" x14ac:dyDescent="0.3">
      <c r="B35" s="46"/>
      <c r="C35" s="47" t="s">
        <v>111</v>
      </c>
      <c r="D35" s="47" t="s">
        <v>88</v>
      </c>
      <c r="E35" s="48" t="s">
        <v>383</v>
      </c>
      <c r="F35" s="97" t="s">
        <v>384</v>
      </c>
      <c r="G35" s="97"/>
      <c r="H35" s="97"/>
      <c r="I35" s="97"/>
      <c r="J35" s="49" t="s">
        <v>91</v>
      </c>
      <c r="K35" s="50">
        <v>578.95799999999997</v>
      </c>
      <c r="L35" s="51"/>
      <c r="N35" s="52" t="s">
        <v>0</v>
      </c>
      <c r="O35" s="14" t="s">
        <v>16</v>
      </c>
      <c r="P35" s="53">
        <v>0.29399999999999998</v>
      </c>
      <c r="Q35" s="53">
        <f>P35*K35</f>
        <v>170.21365199999997</v>
      </c>
      <c r="R35" s="53">
        <v>1.899E-2</v>
      </c>
      <c r="S35" s="53">
        <f>R35*K35</f>
        <v>10.99441242</v>
      </c>
      <c r="T35" s="53">
        <v>0</v>
      </c>
      <c r="U35" s="54">
        <f>T35*K35</f>
        <v>0</v>
      </c>
      <c r="AL35" s="8" t="s">
        <v>92</v>
      </c>
      <c r="AN35" s="8" t="s">
        <v>88</v>
      </c>
      <c r="AO35" s="8" t="s">
        <v>25</v>
      </c>
      <c r="AS35" s="8" t="s">
        <v>87</v>
      </c>
      <c r="AY35" s="55" t="e">
        <f>IF(O35="základní",#REF!,0)</f>
        <v>#REF!</v>
      </c>
      <c r="AZ35" s="55">
        <f>IF(O35="snížená",#REF!,0)</f>
        <v>0</v>
      </c>
      <c r="BA35" s="55">
        <f>IF(O35="zákl. přenesená",#REF!,0)</f>
        <v>0</v>
      </c>
      <c r="BB35" s="55">
        <f>IF(O35="sníž. přenesená",#REF!,0)</f>
        <v>0</v>
      </c>
      <c r="BC35" s="55">
        <f>IF(O35="nulová",#REF!,0)</f>
        <v>0</v>
      </c>
      <c r="BD35" s="8" t="s">
        <v>5</v>
      </c>
      <c r="BE35" s="55" t="e">
        <f>ROUND(#REF!*K35,2)</f>
        <v>#REF!</v>
      </c>
      <c r="BF35" s="8" t="s">
        <v>92</v>
      </c>
      <c r="BG35" s="8" t="s">
        <v>385</v>
      </c>
    </row>
    <row r="36" spans="2:59" s="4" customFormat="1" ht="22.5" customHeight="1" x14ac:dyDescent="0.3">
      <c r="B36" s="56"/>
      <c r="C36" s="57"/>
      <c r="D36" s="57"/>
      <c r="E36" s="58" t="s">
        <v>0</v>
      </c>
      <c r="F36" s="98" t="s">
        <v>32</v>
      </c>
      <c r="G36" s="99"/>
      <c r="H36" s="99"/>
      <c r="I36" s="99"/>
      <c r="J36" s="57"/>
      <c r="K36" s="59">
        <v>1421.989</v>
      </c>
      <c r="L36" s="60"/>
      <c r="N36" s="61"/>
      <c r="O36" s="57"/>
      <c r="P36" s="57"/>
      <c r="Q36" s="57"/>
      <c r="R36" s="57"/>
      <c r="S36" s="57"/>
      <c r="T36" s="57"/>
      <c r="U36" s="62"/>
      <c r="AN36" s="63" t="s">
        <v>95</v>
      </c>
      <c r="AO36" s="63" t="s">
        <v>25</v>
      </c>
      <c r="AP36" s="4" t="s">
        <v>25</v>
      </c>
      <c r="AQ36" s="4" t="s">
        <v>13</v>
      </c>
      <c r="AR36" s="4" t="s">
        <v>19</v>
      </c>
      <c r="AS36" s="63" t="s">
        <v>87</v>
      </c>
    </row>
    <row r="37" spans="2:59" s="4" customFormat="1" ht="22.5" customHeight="1" x14ac:dyDescent="0.3">
      <c r="B37" s="56"/>
      <c r="C37" s="57"/>
      <c r="D37" s="57"/>
      <c r="E37" s="58" t="s">
        <v>0</v>
      </c>
      <c r="F37" s="100" t="s">
        <v>0</v>
      </c>
      <c r="G37" s="101"/>
      <c r="H37" s="101"/>
      <c r="I37" s="101"/>
      <c r="J37" s="57"/>
      <c r="K37" s="59">
        <v>0</v>
      </c>
      <c r="L37" s="60"/>
      <c r="N37" s="61"/>
      <c r="O37" s="57"/>
      <c r="P37" s="57"/>
      <c r="Q37" s="57"/>
      <c r="R37" s="57"/>
      <c r="S37" s="57"/>
      <c r="T37" s="57"/>
      <c r="U37" s="62"/>
      <c r="AN37" s="63" t="s">
        <v>95</v>
      </c>
      <c r="AO37" s="63" t="s">
        <v>25</v>
      </c>
      <c r="AP37" s="4" t="s">
        <v>25</v>
      </c>
      <c r="AQ37" s="4" t="s">
        <v>13</v>
      </c>
      <c r="AR37" s="4" t="s">
        <v>19</v>
      </c>
      <c r="AS37" s="63" t="s">
        <v>87</v>
      </c>
    </row>
    <row r="38" spans="2:59" s="4" customFormat="1" ht="22.5" customHeight="1" x14ac:dyDescent="0.3">
      <c r="B38" s="56"/>
      <c r="C38" s="57"/>
      <c r="D38" s="57"/>
      <c r="E38" s="58" t="s">
        <v>0</v>
      </c>
      <c r="F38" s="100" t="s">
        <v>50</v>
      </c>
      <c r="G38" s="101"/>
      <c r="H38" s="101"/>
      <c r="I38" s="101"/>
      <c r="J38" s="57"/>
      <c r="K38" s="59">
        <v>12.648</v>
      </c>
      <c r="L38" s="60"/>
      <c r="N38" s="61"/>
      <c r="O38" s="57"/>
      <c r="P38" s="57"/>
      <c r="Q38" s="57"/>
      <c r="R38" s="57"/>
      <c r="S38" s="57"/>
      <c r="T38" s="57"/>
      <c r="U38" s="62"/>
      <c r="AN38" s="63" t="s">
        <v>95</v>
      </c>
      <c r="AO38" s="63" t="s">
        <v>25</v>
      </c>
      <c r="AP38" s="4" t="s">
        <v>25</v>
      </c>
      <c r="AQ38" s="4" t="s">
        <v>13</v>
      </c>
      <c r="AR38" s="4" t="s">
        <v>19</v>
      </c>
      <c r="AS38" s="63" t="s">
        <v>87</v>
      </c>
    </row>
    <row r="39" spans="2:59" s="4" customFormat="1" ht="22.5" customHeight="1" x14ac:dyDescent="0.3">
      <c r="B39" s="56"/>
      <c r="C39" s="57"/>
      <c r="D39" s="57"/>
      <c r="E39" s="58" t="s">
        <v>0</v>
      </c>
      <c r="F39" s="100" t="s">
        <v>0</v>
      </c>
      <c r="G39" s="101"/>
      <c r="H39" s="101"/>
      <c r="I39" s="101"/>
      <c r="J39" s="57"/>
      <c r="K39" s="59">
        <v>0</v>
      </c>
      <c r="L39" s="60"/>
      <c r="N39" s="61"/>
      <c r="O39" s="57"/>
      <c r="P39" s="57"/>
      <c r="Q39" s="57"/>
      <c r="R39" s="57"/>
      <c r="S39" s="57"/>
      <c r="T39" s="57"/>
      <c r="U39" s="62"/>
      <c r="AN39" s="63" t="s">
        <v>95</v>
      </c>
      <c r="AO39" s="63" t="s">
        <v>25</v>
      </c>
      <c r="AP39" s="4" t="s">
        <v>25</v>
      </c>
      <c r="AQ39" s="4" t="s">
        <v>13</v>
      </c>
      <c r="AR39" s="4" t="s">
        <v>19</v>
      </c>
      <c r="AS39" s="63" t="s">
        <v>87</v>
      </c>
    </row>
    <row r="40" spans="2:59" s="4" customFormat="1" ht="22.5" customHeight="1" x14ac:dyDescent="0.3">
      <c r="B40" s="56"/>
      <c r="C40" s="57"/>
      <c r="D40" s="57"/>
      <c r="E40" s="58" t="s">
        <v>0</v>
      </c>
      <c r="F40" s="100" t="s">
        <v>893</v>
      </c>
      <c r="G40" s="101"/>
      <c r="H40" s="101"/>
      <c r="I40" s="101"/>
      <c r="J40" s="57"/>
      <c r="K40" s="59">
        <v>1113.105</v>
      </c>
      <c r="L40" s="60"/>
      <c r="N40" s="61"/>
      <c r="O40" s="57"/>
      <c r="P40" s="57"/>
      <c r="Q40" s="57"/>
      <c r="R40" s="57"/>
      <c r="S40" s="57"/>
      <c r="T40" s="57"/>
      <c r="U40" s="62"/>
      <c r="AN40" s="63" t="s">
        <v>95</v>
      </c>
      <c r="AO40" s="63" t="s">
        <v>25</v>
      </c>
      <c r="AP40" s="4" t="s">
        <v>25</v>
      </c>
      <c r="AQ40" s="4" t="s">
        <v>13</v>
      </c>
      <c r="AR40" s="4" t="s">
        <v>19</v>
      </c>
      <c r="AS40" s="63" t="s">
        <v>87</v>
      </c>
    </row>
    <row r="41" spans="2:59" s="4" customFormat="1" ht="22.5" customHeight="1" x14ac:dyDescent="0.3">
      <c r="B41" s="56"/>
      <c r="C41" s="57"/>
      <c r="D41" s="57"/>
      <c r="E41" s="58" t="s">
        <v>0</v>
      </c>
      <c r="F41" s="100" t="s">
        <v>0</v>
      </c>
      <c r="G41" s="101"/>
      <c r="H41" s="101"/>
      <c r="I41" s="101"/>
      <c r="J41" s="57"/>
      <c r="K41" s="59">
        <v>0</v>
      </c>
      <c r="L41" s="60"/>
      <c r="N41" s="61"/>
      <c r="O41" s="57"/>
      <c r="P41" s="57"/>
      <c r="Q41" s="57"/>
      <c r="R41" s="57"/>
      <c r="S41" s="57"/>
      <c r="T41" s="57"/>
      <c r="U41" s="62"/>
      <c r="AN41" s="63" t="s">
        <v>95</v>
      </c>
      <c r="AO41" s="63" t="s">
        <v>25</v>
      </c>
      <c r="AP41" s="4" t="s">
        <v>25</v>
      </c>
      <c r="AQ41" s="4" t="s">
        <v>13</v>
      </c>
      <c r="AR41" s="4" t="s">
        <v>19</v>
      </c>
      <c r="AS41" s="63" t="s">
        <v>87</v>
      </c>
    </row>
    <row r="42" spans="2:59" s="4" customFormat="1" ht="22.5" customHeight="1" x14ac:dyDescent="0.3">
      <c r="B42" s="56"/>
      <c r="C42" s="57"/>
      <c r="D42" s="57"/>
      <c r="E42" s="58" t="s">
        <v>0</v>
      </c>
      <c r="F42" s="100" t="s">
        <v>31</v>
      </c>
      <c r="G42" s="101"/>
      <c r="H42" s="101"/>
      <c r="I42" s="101"/>
      <c r="J42" s="57"/>
      <c r="K42" s="59">
        <v>230.18199999999999</v>
      </c>
      <c r="L42" s="60"/>
      <c r="N42" s="61"/>
      <c r="O42" s="57"/>
      <c r="P42" s="57"/>
      <c r="Q42" s="57"/>
      <c r="R42" s="57"/>
      <c r="S42" s="57"/>
      <c r="T42" s="57"/>
      <c r="U42" s="62"/>
      <c r="AN42" s="63" t="s">
        <v>95</v>
      </c>
      <c r="AO42" s="63" t="s">
        <v>25</v>
      </c>
      <c r="AP42" s="4" t="s">
        <v>25</v>
      </c>
      <c r="AQ42" s="4" t="s">
        <v>13</v>
      </c>
      <c r="AR42" s="4" t="s">
        <v>19</v>
      </c>
      <c r="AS42" s="63" t="s">
        <v>87</v>
      </c>
    </row>
    <row r="43" spans="2:59" s="4" customFormat="1" ht="22.5" customHeight="1" x14ac:dyDescent="0.3">
      <c r="B43" s="56"/>
      <c r="C43" s="57"/>
      <c r="D43" s="57"/>
      <c r="E43" s="58" t="s">
        <v>0</v>
      </c>
      <c r="F43" s="100" t="s">
        <v>0</v>
      </c>
      <c r="G43" s="101"/>
      <c r="H43" s="101"/>
      <c r="I43" s="101"/>
      <c r="J43" s="57"/>
      <c r="K43" s="59">
        <v>0</v>
      </c>
      <c r="L43" s="60"/>
      <c r="N43" s="61"/>
      <c r="O43" s="57"/>
      <c r="P43" s="57"/>
      <c r="Q43" s="57"/>
      <c r="R43" s="57"/>
      <c r="S43" s="57"/>
      <c r="T43" s="57"/>
      <c r="U43" s="62"/>
      <c r="AN43" s="63" t="s">
        <v>95</v>
      </c>
      <c r="AO43" s="63" t="s">
        <v>25</v>
      </c>
      <c r="AP43" s="4" t="s">
        <v>25</v>
      </c>
      <c r="AQ43" s="4" t="s">
        <v>13</v>
      </c>
      <c r="AR43" s="4" t="s">
        <v>19</v>
      </c>
      <c r="AS43" s="63" t="s">
        <v>87</v>
      </c>
    </row>
    <row r="44" spans="2:59" s="4" customFormat="1" ht="22.5" customHeight="1" x14ac:dyDescent="0.3">
      <c r="B44" s="56"/>
      <c r="C44" s="57"/>
      <c r="D44" s="57"/>
      <c r="E44" s="58" t="s">
        <v>0</v>
      </c>
      <c r="F44" s="100" t="s">
        <v>55</v>
      </c>
      <c r="G44" s="101"/>
      <c r="H44" s="101"/>
      <c r="I44" s="101"/>
      <c r="J44" s="57"/>
      <c r="K44" s="59">
        <v>64.099000000000004</v>
      </c>
      <c r="L44" s="60"/>
      <c r="N44" s="61"/>
      <c r="O44" s="57"/>
      <c r="P44" s="57"/>
      <c r="Q44" s="57"/>
      <c r="R44" s="57"/>
      <c r="S44" s="57"/>
      <c r="T44" s="57"/>
      <c r="U44" s="62"/>
      <c r="AN44" s="63" t="s">
        <v>95</v>
      </c>
      <c r="AO44" s="63" t="s">
        <v>25</v>
      </c>
      <c r="AP44" s="4" t="s">
        <v>25</v>
      </c>
      <c r="AQ44" s="4" t="s">
        <v>13</v>
      </c>
      <c r="AR44" s="4" t="s">
        <v>19</v>
      </c>
      <c r="AS44" s="63" t="s">
        <v>87</v>
      </c>
    </row>
    <row r="45" spans="2:59" s="4" customFormat="1" ht="22.5" customHeight="1" x14ac:dyDescent="0.3">
      <c r="B45" s="56"/>
      <c r="C45" s="57"/>
      <c r="D45" s="57"/>
      <c r="E45" s="58" t="s">
        <v>0</v>
      </c>
      <c r="F45" s="100" t="s">
        <v>0</v>
      </c>
      <c r="G45" s="101"/>
      <c r="H45" s="101"/>
      <c r="I45" s="101"/>
      <c r="J45" s="57"/>
      <c r="K45" s="59">
        <v>0</v>
      </c>
      <c r="L45" s="60"/>
      <c r="N45" s="61"/>
      <c r="O45" s="57"/>
      <c r="P45" s="57"/>
      <c r="Q45" s="57"/>
      <c r="R45" s="57"/>
      <c r="S45" s="57"/>
      <c r="T45" s="57"/>
      <c r="U45" s="62"/>
      <c r="AN45" s="63" t="s">
        <v>95</v>
      </c>
      <c r="AO45" s="63" t="s">
        <v>25</v>
      </c>
      <c r="AP45" s="4" t="s">
        <v>25</v>
      </c>
      <c r="AQ45" s="4" t="s">
        <v>13</v>
      </c>
      <c r="AR45" s="4" t="s">
        <v>19</v>
      </c>
      <c r="AS45" s="63" t="s">
        <v>87</v>
      </c>
    </row>
    <row r="46" spans="2:59" s="4" customFormat="1" ht="22.5" customHeight="1" x14ac:dyDescent="0.3">
      <c r="B46" s="56"/>
      <c r="C46" s="57"/>
      <c r="D46" s="57"/>
      <c r="E46" s="58" t="s">
        <v>0</v>
      </c>
      <c r="F46" s="100" t="s">
        <v>50</v>
      </c>
      <c r="G46" s="101"/>
      <c r="H46" s="101"/>
      <c r="I46" s="101"/>
      <c r="J46" s="57"/>
      <c r="K46" s="59">
        <v>12.648</v>
      </c>
      <c r="L46" s="60"/>
      <c r="N46" s="61"/>
      <c r="O46" s="57"/>
      <c r="P46" s="57"/>
      <c r="Q46" s="57"/>
      <c r="R46" s="57"/>
      <c r="S46" s="57"/>
      <c r="T46" s="57"/>
      <c r="U46" s="62"/>
      <c r="AN46" s="63" t="s">
        <v>95</v>
      </c>
      <c r="AO46" s="63" t="s">
        <v>25</v>
      </c>
      <c r="AP46" s="4" t="s">
        <v>25</v>
      </c>
      <c r="AQ46" s="4" t="s">
        <v>13</v>
      </c>
      <c r="AR46" s="4" t="s">
        <v>19</v>
      </c>
      <c r="AS46" s="63" t="s">
        <v>87</v>
      </c>
    </row>
    <row r="47" spans="2:59" s="4" customFormat="1" ht="22.5" customHeight="1" x14ac:dyDescent="0.3">
      <c r="B47" s="56"/>
      <c r="C47" s="57"/>
      <c r="D47" s="57"/>
      <c r="E47" s="58" t="s">
        <v>0</v>
      </c>
      <c r="F47" s="100" t="s">
        <v>0</v>
      </c>
      <c r="G47" s="101"/>
      <c r="H47" s="101"/>
      <c r="I47" s="101"/>
      <c r="J47" s="57"/>
      <c r="K47" s="59">
        <v>0</v>
      </c>
      <c r="L47" s="60"/>
      <c r="N47" s="61"/>
      <c r="O47" s="57"/>
      <c r="P47" s="57"/>
      <c r="Q47" s="57"/>
      <c r="R47" s="57"/>
      <c r="S47" s="57"/>
      <c r="T47" s="57"/>
      <c r="U47" s="62"/>
      <c r="AN47" s="63" t="s">
        <v>95</v>
      </c>
      <c r="AO47" s="63" t="s">
        <v>25</v>
      </c>
      <c r="AP47" s="4" t="s">
        <v>25</v>
      </c>
      <c r="AQ47" s="4" t="s">
        <v>13</v>
      </c>
      <c r="AR47" s="4" t="s">
        <v>19</v>
      </c>
      <c r="AS47" s="63" t="s">
        <v>87</v>
      </c>
    </row>
    <row r="48" spans="2:59" s="6" customFormat="1" ht="22.5" customHeight="1" x14ac:dyDescent="0.3">
      <c r="B48" s="72"/>
      <c r="C48" s="73"/>
      <c r="D48" s="73"/>
      <c r="E48" s="74" t="s">
        <v>0</v>
      </c>
      <c r="F48" s="104" t="s">
        <v>386</v>
      </c>
      <c r="G48" s="105"/>
      <c r="H48" s="105"/>
      <c r="I48" s="105"/>
      <c r="J48" s="73"/>
      <c r="K48" s="75" t="s">
        <v>0</v>
      </c>
      <c r="L48" s="76"/>
      <c r="N48" s="77"/>
      <c r="O48" s="73"/>
      <c r="P48" s="73"/>
      <c r="Q48" s="73"/>
      <c r="R48" s="73"/>
      <c r="S48" s="73"/>
      <c r="T48" s="73"/>
      <c r="U48" s="78"/>
      <c r="AN48" s="79" t="s">
        <v>95</v>
      </c>
      <c r="AO48" s="79" t="s">
        <v>25</v>
      </c>
      <c r="AP48" s="6" t="s">
        <v>5</v>
      </c>
      <c r="AQ48" s="6" t="s">
        <v>13</v>
      </c>
      <c r="AR48" s="6" t="s">
        <v>19</v>
      </c>
      <c r="AS48" s="79" t="s">
        <v>87</v>
      </c>
    </row>
    <row r="49" spans="2:59" s="4" customFormat="1" ht="22.5" customHeight="1" x14ac:dyDescent="0.3">
      <c r="B49" s="56"/>
      <c r="C49" s="57"/>
      <c r="D49" s="57"/>
      <c r="E49" s="58" t="s">
        <v>0</v>
      </c>
      <c r="F49" s="100" t="s">
        <v>895</v>
      </c>
      <c r="G49" s="101"/>
      <c r="H49" s="101"/>
      <c r="I49" s="101"/>
      <c r="J49" s="57"/>
      <c r="K49" s="59">
        <v>40.116999999999997</v>
      </c>
      <c r="L49" s="60"/>
      <c r="N49" s="61"/>
      <c r="O49" s="57"/>
      <c r="P49" s="57"/>
      <c r="Q49" s="57"/>
      <c r="R49" s="57"/>
      <c r="S49" s="57"/>
      <c r="T49" s="57"/>
      <c r="U49" s="62"/>
      <c r="AN49" s="63" t="s">
        <v>95</v>
      </c>
      <c r="AO49" s="63" t="s">
        <v>25</v>
      </c>
      <c r="AP49" s="4" t="s">
        <v>25</v>
      </c>
      <c r="AQ49" s="4" t="s">
        <v>13</v>
      </c>
      <c r="AR49" s="4" t="s">
        <v>19</v>
      </c>
      <c r="AS49" s="63" t="s">
        <v>87</v>
      </c>
    </row>
    <row r="50" spans="2:59" s="4" customFormat="1" ht="22.5" customHeight="1" x14ac:dyDescent="0.3">
      <c r="B50" s="56"/>
      <c r="C50" s="57"/>
      <c r="D50" s="57"/>
      <c r="E50" s="58" t="s">
        <v>0</v>
      </c>
      <c r="F50" s="100" t="s">
        <v>0</v>
      </c>
      <c r="G50" s="101"/>
      <c r="H50" s="101"/>
      <c r="I50" s="101"/>
      <c r="J50" s="57"/>
      <c r="K50" s="59">
        <v>0</v>
      </c>
      <c r="L50" s="60"/>
      <c r="N50" s="61"/>
      <c r="O50" s="57"/>
      <c r="P50" s="57"/>
      <c r="Q50" s="57"/>
      <c r="R50" s="57"/>
      <c r="S50" s="57"/>
      <c r="T50" s="57"/>
      <c r="U50" s="62"/>
      <c r="AN50" s="63" t="s">
        <v>95</v>
      </c>
      <c r="AO50" s="63" t="s">
        <v>25</v>
      </c>
      <c r="AP50" s="4" t="s">
        <v>25</v>
      </c>
      <c r="AQ50" s="4" t="s">
        <v>13</v>
      </c>
      <c r="AR50" s="4" t="s">
        <v>19</v>
      </c>
      <c r="AS50" s="63" t="s">
        <v>87</v>
      </c>
    </row>
    <row r="51" spans="2:59" s="7" customFormat="1" ht="22.5" customHeight="1" x14ac:dyDescent="0.3">
      <c r="B51" s="80"/>
      <c r="C51" s="81"/>
      <c r="D51" s="81"/>
      <c r="E51" s="82" t="s">
        <v>51</v>
      </c>
      <c r="F51" s="109" t="s">
        <v>136</v>
      </c>
      <c r="G51" s="110"/>
      <c r="H51" s="110"/>
      <c r="I51" s="110"/>
      <c r="J51" s="81"/>
      <c r="K51" s="83">
        <v>2894.788</v>
      </c>
      <c r="L51" s="84"/>
      <c r="N51" s="85"/>
      <c r="O51" s="81"/>
      <c r="P51" s="81"/>
      <c r="Q51" s="81"/>
      <c r="R51" s="81"/>
      <c r="S51" s="81"/>
      <c r="T51" s="81"/>
      <c r="U51" s="86"/>
      <c r="AN51" s="87" t="s">
        <v>95</v>
      </c>
      <c r="AO51" s="87" t="s">
        <v>25</v>
      </c>
      <c r="AP51" s="7" t="s">
        <v>103</v>
      </c>
      <c r="AQ51" s="7" t="s">
        <v>13</v>
      </c>
      <c r="AR51" s="7" t="s">
        <v>19</v>
      </c>
      <c r="AS51" s="87" t="s">
        <v>87</v>
      </c>
    </row>
    <row r="52" spans="2:59" s="4" customFormat="1" ht="22.5" customHeight="1" x14ac:dyDescent="0.3">
      <c r="B52" s="56"/>
      <c r="C52" s="57"/>
      <c r="D52" s="57"/>
      <c r="E52" s="58" t="s">
        <v>0</v>
      </c>
      <c r="F52" s="100" t="s">
        <v>391</v>
      </c>
      <c r="G52" s="101"/>
      <c r="H52" s="101"/>
      <c r="I52" s="101"/>
      <c r="J52" s="57"/>
      <c r="K52" s="59">
        <v>-2894.788</v>
      </c>
      <c r="L52" s="60"/>
      <c r="N52" s="61"/>
      <c r="O52" s="57"/>
      <c r="P52" s="57"/>
      <c r="Q52" s="57"/>
      <c r="R52" s="57"/>
      <c r="S52" s="57"/>
      <c r="T52" s="57"/>
      <c r="U52" s="62"/>
      <c r="AN52" s="63" t="s">
        <v>95</v>
      </c>
      <c r="AO52" s="63" t="s">
        <v>25</v>
      </c>
      <c r="AP52" s="4" t="s">
        <v>25</v>
      </c>
      <c r="AQ52" s="4" t="s">
        <v>13</v>
      </c>
      <c r="AR52" s="4" t="s">
        <v>19</v>
      </c>
      <c r="AS52" s="63" t="s">
        <v>87</v>
      </c>
    </row>
    <row r="53" spans="2:59" s="4" customFormat="1" ht="22.5" customHeight="1" x14ac:dyDescent="0.3">
      <c r="B53" s="56"/>
      <c r="C53" s="57"/>
      <c r="D53" s="57"/>
      <c r="E53" s="58" t="s">
        <v>0</v>
      </c>
      <c r="F53" s="100" t="s">
        <v>0</v>
      </c>
      <c r="G53" s="101"/>
      <c r="H53" s="101"/>
      <c r="I53" s="101"/>
      <c r="J53" s="57"/>
      <c r="K53" s="59">
        <v>0</v>
      </c>
      <c r="L53" s="60"/>
      <c r="N53" s="61"/>
      <c r="O53" s="57"/>
      <c r="P53" s="57"/>
      <c r="Q53" s="57"/>
      <c r="R53" s="57"/>
      <c r="S53" s="57"/>
      <c r="T53" s="57"/>
      <c r="U53" s="62"/>
      <c r="AN53" s="63" t="s">
        <v>95</v>
      </c>
      <c r="AO53" s="63" t="s">
        <v>25</v>
      </c>
      <c r="AP53" s="4" t="s">
        <v>25</v>
      </c>
      <c r="AQ53" s="4" t="s">
        <v>13</v>
      </c>
      <c r="AR53" s="4" t="s">
        <v>19</v>
      </c>
      <c r="AS53" s="63" t="s">
        <v>87</v>
      </c>
    </row>
    <row r="54" spans="2:59" s="6" customFormat="1" ht="22.5" customHeight="1" x14ac:dyDescent="0.3">
      <c r="B54" s="72"/>
      <c r="C54" s="73"/>
      <c r="D54" s="73"/>
      <c r="E54" s="74" t="s">
        <v>0</v>
      </c>
      <c r="F54" s="104" t="s">
        <v>392</v>
      </c>
      <c r="G54" s="105"/>
      <c r="H54" s="105"/>
      <c r="I54" s="105"/>
      <c r="J54" s="73"/>
      <c r="K54" s="75" t="s">
        <v>0</v>
      </c>
      <c r="L54" s="76"/>
      <c r="N54" s="77"/>
      <c r="O54" s="73"/>
      <c r="P54" s="73"/>
      <c r="Q54" s="73"/>
      <c r="R54" s="73"/>
      <c r="S54" s="73"/>
      <c r="T54" s="73"/>
      <c r="U54" s="78"/>
      <c r="AN54" s="79" t="s">
        <v>95</v>
      </c>
      <c r="AO54" s="79" t="s">
        <v>25</v>
      </c>
      <c r="AP54" s="6" t="s">
        <v>5</v>
      </c>
      <c r="AQ54" s="6" t="s">
        <v>13</v>
      </c>
      <c r="AR54" s="6" t="s">
        <v>19</v>
      </c>
      <c r="AS54" s="79" t="s">
        <v>87</v>
      </c>
    </row>
    <row r="55" spans="2:59" s="4" customFormat="1" ht="22.5" customHeight="1" x14ac:dyDescent="0.3">
      <c r="B55" s="56"/>
      <c r="C55" s="57"/>
      <c r="D55" s="57"/>
      <c r="E55" s="58" t="s">
        <v>0</v>
      </c>
      <c r="F55" s="100" t="s">
        <v>393</v>
      </c>
      <c r="G55" s="101"/>
      <c r="H55" s="101"/>
      <c r="I55" s="101"/>
      <c r="J55" s="57"/>
      <c r="K55" s="59">
        <v>578.95799999999997</v>
      </c>
      <c r="L55" s="60"/>
      <c r="N55" s="61"/>
      <c r="O55" s="57"/>
      <c r="P55" s="57"/>
      <c r="Q55" s="57"/>
      <c r="R55" s="57"/>
      <c r="S55" s="57"/>
      <c r="T55" s="57"/>
      <c r="U55" s="62"/>
      <c r="AN55" s="63" t="s">
        <v>95</v>
      </c>
      <c r="AO55" s="63" t="s">
        <v>25</v>
      </c>
      <c r="AP55" s="4" t="s">
        <v>25</v>
      </c>
      <c r="AQ55" s="4" t="s">
        <v>13</v>
      </c>
      <c r="AR55" s="4" t="s">
        <v>19</v>
      </c>
      <c r="AS55" s="63" t="s">
        <v>87</v>
      </c>
    </row>
    <row r="56" spans="2:59" s="4" customFormat="1" ht="22.5" customHeight="1" x14ac:dyDescent="0.3">
      <c r="B56" s="56"/>
      <c r="C56" s="57"/>
      <c r="D56" s="57"/>
      <c r="E56" s="58" t="s">
        <v>0</v>
      </c>
      <c r="F56" s="100" t="s">
        <v>0</v>
      </c>
      <c r="G56" s="101"/>
      <c r="H56" s="101"/>
      <c r="I56" s="101"/>
      <c r="J56" s="57"/>
      <c r="K56" s="59">
        <v>0</v>
      </c>
      <c r="L56" s="60"/>
      <c r="N56" s="61"/>
      <c r="O56" s="57"/>
      <c r="P56" s="57"/>
      <c r="Q56" s="57"/>
      <c r="R56" s="57"/>
      <c r="S56" s="57"/>
      <c r="T56" s="57"/>
      <c r="U56" s="62"/>
      <c r="AN56" s="63" t="s">
        <v>95</v>
      </c>
      <c r="AO56" s="63" t="s">
        <v>25</v>
      </c>
      <c r="AP56" s="4" t="s">
        <v>25</v>
      </c>
      <c r="AQ56" s="4" t="s">
        <v>13</v>
      </c>
      <c r="AR56" s="4" t="s">
        <v>19</v>
      </c>
      <c r="AS56" s="63" t="s">
        <v>87</v>
      </c>
    </row>
    <row r="57" spans="2:59" s="5" customFormat="1" ht="22.5" customHeight="1" x14ac:dyDescent="0.3">
      <c r="B57" s="64"/>
      <c r="C57" s="65"/>
      <c r="D57" s="65"/>
      <c r="E57" s="66" t="s">
        <v>0</v>
      </c>
      <c r="F57" s="102" t="s">
        <v>96</v>
      </c>
      <c r="G57" s="103"/>
      <c r="H57" s="103"/>
      <c r="I57" s="103"/>
      <c r="J57" s="65"/>
      <c r="K57" s="67">
        <v>578.95799999999997</v>
      </c>
      <c r="L57" s="68"/>
      <c r="N57" s="69"/>
      <c r="O57" s="65"/>
      <c r="P57" s="65"/>
      <c r="Q57" s="65"/>
      <c r="R57" s="65"/>
      <c r="S57" s="65"/>
      <c r="T57" s="65"/>
      <c r="U57" s="70"/>
      <c r="AN57" s="71" t="s">
        <v>95</v>
      </c>
      <c r="AO57" s="71" t="s">
        <v>25</v>
      </c>
      <c r="AP57" s="5" t="s">
        <v>92</v>
      </c>
      <c r="AQ57" s="5" t="s">
        <v>13</v>
      </c>
      <c r="AR57" s="5" t="s">
        <v>5</v>
      </c>
      <c r="AS57" s="71" t="s">
        <v>87</v>
      </c>
    </row>
    <row r="58" spans="2:59" s="1" customFormat="1" ht="31.5" customHeight="1" x14ac:dyDescent="0.3">
      <c r="B58" s="46"/>
      <c r="C58" s="47" t="s">
        <v>117</v>
      </c>
      <c r="D58" s="47" t="s">
        <v>88</v>
      </c>
      <c r="E58" s="48" t="s">
        <v>427</v>
      </c>
      <c r="F58" s="97" t="s">
        <v>428</v>
      </c>
      <c r="G58" s="97"/>
      <c r="H58" s="97"/>
      <c r="I58" s="97"/>
      <c r="J58" s="49" t="s">
        <v>99</v>
      </c>
      <c r="K58" s="50">
        <v>0.98699999999999999</v>
      </c>
      <c r="L58" s="51"/>
      <c r="N58" s="52" t="s">
        <v>0</v>
      </c>
      <c r="O58" s="14" t="s">
        <v>16</v>
      </c>
      <c r="P58" s="53">
        <v>2.3170000000000002</v>
      </c>
      <c r="Q58" s="53">
        <f>P58*K58</f>
        <v>2.2868790000000003</v>
      </c>
      <c r="R58" s="53">
        <v>2.45329</v>
      </c>
      <c r="S58" s="53">
        <f>R58*K58</f>
        <v>2.4213972299999997</v>
      </c>
      <c r="T58" s="53">
        <v>0</v>
      </c>
      <c r="U58" s="54">
        <f>T58*K58</f>
        <v>0</v>
      </c>
      <c r="AL58" s="8" t="s">
        <v>92</v>
      </c>
      <c r="AN58" s="8" t="s">
        <v>88</v>
      </c>
      <c r="AO58" s="8" t="s">
        <v>25</v>
      </c>
      <c r="AS58" s="8" t="s">
        <v>87</v>
      </c>
      <c r="AY58" s="55" t="e">
        <f>IF(O58="základní",#REF!,0)</f>
        <v>#REF!</v>
      </c>
      <c r="AZ58" s="55">
        <f>IF(O58="snížená",#REF!,0)</f>
        <v>0</v>
      </c>
      <c r="BA58" s="55">
        <f>IF(O58="zákl. přenesená",#REF!,0)</f>
        <v>0</v>
      </c>
      <c r="BB58" s="55">
        <f>IF(O58="sníž. přenesená",#REF!,0)</f>
        <v>0</v>
      </c>
      <c r="BC58" s="55">
        <f>IF(O58="nulová",#REF!,0)</f>
        <v>0</v>
      </c>
      <c r="BD58" s="8" t="s">
        <v>5</v>
      </c>
      <c r="BE58" s="55" t="e">
        <f>ROUND(#REF!*K58,2)</f>
        <v>#REF!</v>
      </c>
      <c r="BF58" s="8" t="s">
        <v>92</v>
      </c>
      <c r="BG58" s="8" t="s">
        <v>429</v>
      </c>
    </row>
    <row r="59" spans="2:59" s="4" customFormat="1" ht="22.5" customHeight="1" x14ac:dyDescent="0.3">
      <c r="B59" s="56"/>
      <c r="C59" s="57"/>
      <c r="D59" s="57"/>
      <c r="E59" s="58" t="s">
        <v>0</v>
      </c>
      <c r="F59" s="98" t="s">
        <v>1185</v>
      </c>
      <c r="G59" s="99"/>
      <c r="H59" s="99"/>
      <c r="I59" s="99"/>
      <c r="J59" s="57"/>
      <c r="K59" s="59">
        <v>0.98699999999999999</v>
      </c>
      <c r="L59" s="60"/>
      <c r="N59" s="61"/>
      <c r="O59" s="57"/>
      <c r="P59" s="57"/>
      <c r="Q59" s="57"/>
      <c r="R59" s="57"/>
      <c r="S59" s="57"/>
      <c r="T59" s="57"/>
      <c r="U59" s="62"/>
      <c r="AN59" s="63" t="s">
        <v>95</v>
      </c>
      <c r="AO59" s="63" t="s">
        <v>25</v>
      </c>
      <c r="AP59" s="4" t="s">
        <v>25</v>
      </c>
      <c r="AQ59" s="4" t="s">
        <v>13</v>
      </c>
      <c r="AR59" s="4" t="s">
        <v>19</v>
      </c>
      <c r="AS59" s="63" t="s">
        <v>87</v>
      </c>
    </row>
    <row r="60" spans="2:59" s="4" customFormat="1" ht="22.5" customHeight="1" x14ac:dyDescent="0.3">
      <c r="B60" s="56"/>
      <c r="C60" s="57"/>
      <c r="D60" s="57"/>
      <c r="E60" s="58" t="s">
        <v>0</v>
      </c>
      <c r="F60" s="100" t="s">
        <v>0</v>
      </c>
      <c r="G60" s="101"/>
      <c r="H60" s="101"/>
      <c r="I60" s="101"/>
      <c r="J60" s="57"/>
      <c r="K60" s="59">
        <v>0</v>
      </c>
      <c r="L60" s="60"/>
      <c r="N60" s="61"/>
      <c r="O60" s="57"/>
      <c r="P60" s="57"/>
      <c r="Q60" s="57"/>
      <c r="R60" s="57"/>
      <c r="S60" s="57"/>
      <c r="T60" s="57"/>
      <c r="U60" s="62"/>
      <c r="AN60" s="63" t="s">
        <v>95</v>
      </c>
      <c r="AO60" s="63" t="s">
        <v>25</v>
      </c>
      <c r="AP60" s="4" t="s">
        <v>25</v>
      </c>
      <c r="AQ60" s="4" t="s">
        <v>13</v>
      </c>
      <c r="AR60" s="4" t="s">
        <v>19</v>
      </c>
      <c r="AS60" s="63" t="s">
        <v>87</v>
      </c>
    </row>
    <row r="61" spans="2:59" s="5" customFormat="1" ht="22.5" customHeight="1" x14ac:dyDescent="0.3">
      <c r="B61" s="64"/>
      <c r="C61" s="65"/>
      <c r="D61" s="65"/>
      <c r="E61" s="66" t="s">
        <v>0</v>
      </c>
      <c r="F61" s="102" t="s">
        <v>96</v>
      </c>
      <c r="G61" s="103"/>
      <c r="H61" s="103"/>
      <c r="I61" s="103"/>
      <c r="J61" s="65"/>
      <c r="K61" s="67">
        <v>0.98699999999999999</v>
      </c>
      <c r="L61" s="68"/>
      <c r="N61" s="69"/>
      <c r="O61" s="65"/>
      <c r="P61" s="65"/>
      <c r="Q61" s="65"/>
      <c r="R61" s="65"/>
      <c r="S61" s="65"/>
      <c r="T61" s="65"/>
      <c r="U61" s="70"/>
      <c r="AN61" s="71" t="s">
        <v>95</v>
      </c>
      <c r="AO61" s="71" t="s">
        <v>25</v>
      </c>
      <c r="AP61" s="5" t="s">
        <v>92</v>
      </c>
      <c r="AQ61" s="5" t="s">
        <v>13</v>
      </c>
      <c r="AR61" s="5" t="s">
        <v>5</v>
      </c>
      <c r="AS61" s="71" t="s">
        <v>87</v>
      </c>
    </row>
    <row r="62" spans="2:59" s="1" customFormat="1" ht="31.5" customHeight="1" x14ac:dyDescent="0.3">
      <c r="B62" s="46"/>
      <c r="C62" s="47" t="s">
        <v>132</v>
      </c>
      <c r="D62" s="47" t="s">
        <v>88</v>
      </c>
      <c r="E62" s="48" t="s">
        <v>434</v>
      </c>
      <c r="F62" s="97" t="s">
        <v>435</v>
      </c>
      <c r="G62" s="97"/>
      <c r="H62" s="97"/>
      <c r="I62" s="97"/>
      <c r="J62" s="49" t="s">
        <v>99</v>
      </c>
      <c r="K62" s="50">
        <v>0.98699999999999999</v>
      </c>
      <c r="L62" s="51"/>
      <c r="N62" s="52" t="s">
        <v>0</v>
      </c>
      <c r="O62" s="14" t="s">
        <v>16</v>
      </c>
      <c r="P62" s="53">
        <v>0.20499999999999999</v>
      </c>
      <c r="Q62" s="53">
        <f>P62*K62</f>
        <v>0.20233499999999999</v>
      </c>
      <c r="R62" s="53">
        <v>0</v>
      </c>
      <c r="S62" s="53">
        <f>R62*K62</f>
        <v>0</v>
      </c>
      <c r="T62" s="53">
        <v>0</v>
      </c>
      <c r="U62" s="54">
        <f>T62*K62</f>
        <v>0</v>
      </c>
      <c r="AL62" s="8" t="s">
        <v>92</v>
      </c>
      <c r="AN62" s="8" t="s">
        <v>88</v>
      </c>
      <c r="AO62" s="8" t="s">
        <v>25</v>
      </c>
      <c r="AS62" s="8" t="s">
        <v>87</v>
      </c>
      <c r="AY62" s="55" t="e">
        <f>IF(O62="základní",#REF!,0)</f>
        <v>#REF!</v>
      </c>
      <c r="AZ62" s="55">
        <f>IF(O62="snížená",#REF!,0)</f>
        <v>0</v>
      </c>
      <c r="BA62" s="55">
        <f>IF(O62="zákl. přenesená",#REF!,0)</f>
        <v>0</v>
      </c>
      <c r="BB62" s="55">
        <f>IF(O62="sníž. přenesená",#REF!,0)</f>
        <v>0</v>
      </c>
      <c r="BC62" s="55">
        <f>IF(O62="nulová",#REF!,0)</f>
        <v>0</v>
      </c>
      <c r="BD62" s="8" t="s">
        <v>5</v>
      </c>
      <c r="BE62" s="55" t="e">
        <f>ROUND(#REF!*K62,2)</f>
        <v>#REF!</v>
      </c>
      <c r="BF62" s="8" t="s">
        <v>92</v>
      </c>
      <c r="BG62" s="8" t="s">
        <v>436</v>
      </c>
    </row>
    <row r="63" spans="2:59" s="4" customFormat="1" ht="22.5" customHeight="1" x14ac:dyDescent="0.3">
      <c r="B63" s="56"/>
      <c r="C63" s="57"/>
      <c r="D63" s="57"/>
      <c r="E63" s="58" t="s">
        <v>0</v>
      </c>
      <c r="F63" s="98" t="s">
        <v>1185</v>
      </c>
      <c r="G63" s="99"/>
      <c r="H63" s="99"/>
      <c r="I63" s="99"/>
      <c r="J63" s="57"/>
      <c r="K63" s="59">
        <v>0.98699999999999999</v>
      </c>
      <c r="L63" s="60"/>
      <c r="N63" s="61"/>
      <c r="O63" s="57"/>
      <c r="P63" s="57"/>
      <c r="Q63" s="57"/>
      <c r="R63" s="57"/>
      <c r="S63" s="57"/>
      <c r="T63" s="57"/>
      <c r="U63" s="62"/>
      <c r="AN63" s="63" t="s">
        <v>95</v>
      </c>
      <c r="AO63" s="63" t="s">
        <v>25</v>
      </c>
      <c r="AP63" s="4" t="s">
        <v>25</v>
      </c>
      <c r="AQ63" s="4" t="s">
        <v>13</v>
      </c>
      <c r="AR63" s="4" t="s">
        <v>19</v>
      </c>
      <c r="AS63" s="63" t="s">
        <v>87</v>
      </c>
    </row>
    <row r="64" spans="2:59" s="4" customFormat="1" ht="22.5" customHeight="1" x14ac:dyDescent="0.3">
      <c r="B64" s="56"/>
      <c r="C64" s="57"/>
      <c r="D64" s="57"/>
      <c r="E64" s="58" t="s">
        <v>0</v>
      </c>
      <c r="F64" s="100" t="s">
        <v>0</v>
      </c>
      <c r="G64" s="101"/>
      <c r="H64" s="101"/>
      <c r="I64" s="101"/>
      <c r="J64" s="57"/>
      <c r="K64" s="59">
        <v>0</v>
      </c>
      <c r="L64" s="60"/>
      <c r="N64" s="61"/>
      <c r="O64" s="57"/>
      <c r="P64" s="57"/>
      <c r="Q64" s="57"/>
      <c r="R64" s="57"/>
      <c r="S64" s="57"/>
      <c r="T64" s="57"/>
      <c r="U64" s="62"/>
      <c r="AN64" s="63" t="s">
        <v>95</v>
      </c>
      <c r="AO64" s="63" t="s">
        <v>25</v>
      </c>
      <c r="AP64" s="4" t="s">
        <v>25</v>
      </c>
      <c r="AQ64" s="4" t="s">
        <v>13</v>
      </c>
      <c r="AR64" s="4" t="s">
        <v>19</v>
      </c>
      <c r="AS64" s="63" t="s">
        <v>87</v>
      </c>
    </row>
    <row r="65" spans="2:59" s="5" customFormat="1" ht="22.5" customHeight="1" x14ac:dyDescent="0.3">
      <c r="B65" s="64"/>
      <c r="C65" s="65"/>
      <c r="D65" s="65"/>
      <c r="E65" s="66" t="s">
        <v>0</v>
      </c>
      <c r="F65" s="102" t="s">
        <v>96</v>
      </c>
      <c r="G65" s="103"/>
      <c r="H65" s="103"/>
      <c r="I65" s="103"/>
      <c r="J65" s="65"/>
      <c r="K65" s="67">
        <v>0.98699999999999999</v>
      </c>
      <c r="L65" s="68"/>
      <c r="N65" s="69"/>
      <c r="O65" s="65"/>
      <c r="P65" s="65"/>
      <c r="Q65" s="65"/>
      <c r="R65" s="65"/>
      <c r="S65" s="65"/>
      <c r="T65" s="65"/>
      <c r="U65" s="70"/>
      <c r="AN65" s="71" t="s">
        <v>95</v>
      </c>
      <c r="AO65" s="71" t="s">
        <v>25</v>
      </c>
      <c r="AP65" s="5" t="s">
        <v>92</v>
      </c>
      <c r="AQ65" s="5" t="s">
        <v>13</v>
      </c>
      <c r="AR65" s="5" t="s">
        <v>5</v>
      </c>
      <c r="AS65" s="71" t="s">
        <v>87</v>
      </c>
    </row>
    <row r="66" spans="2:59" s="1" customFormat="1" ht="22.5" customHeight="1" x14ac:dyDescent="0.3">
      <c r="B66" s="46"/>
      <c r="C66" s="47" t="s">
        <v>137</v>
      </c>
      <c r="D66" s="47" t="s">
        <v>88</v>
      </c>
      <c r="E66" s="48" t="s">
        <v>439</v>
      </c>
      <c r="F66" s="97" t="s">
        <v>440</v>
      </c>
      <c r="G66" s="97"/>
      <c r="H66" s="97"/>
      <c r="I66" s="97"/>
      <c r="J66" s="49" t="s">
        <v>114</v>
      </c>
      <c r="K66" s="50">
        <v>2.9000000000000001E-2</v>
      </c>
      <c r="L66" s="51"/>
      <c r="N66" s="52" t="s">
        <v>0</v>
      </c>
      <c r="O66" s="14" t="s">
        <v>16</v>
      </c>
      <c r="P66" s="53">
        <v>15.231</v>
      </c>
      <c r="Q66" s="53">
        <f>P66*K66</f>
        <v>0.44169900000000001</v>
      </c>
      <c r="R66" s="53">
        <v>1.0530600000000001</v>
      </c>
      <c r="S66" s="53">
        <f>R66*K66</f>
        <v>3.0538740000000005E-2</v>
      </c>
      <c r="T66" s="53">
        <v>0</v>
      </c>
      <c r="U66" s="54">
        <f>T66*K66</f>
        <v>0</v>
      </c>
      <c r="AL66" s="8" t="s">
        <v>92</v>
      </c>
      <c r="AN66" s="8" t="s">
        <v>88</v>
      </c>
      <c r="AO66" s="8" t="s">
        <v>25</v>
      </c>
      <c r="AS66" s="8" t="s">
        <v>87</v>
      </c>
      <c r="AY66" s="55" t="e">
        <f>IF(O66="základní",#REF!,0)</f>
        <v>#REF!</v>
      </c>
      <c r="AZ66" s="55">
        <f>IF(O66="snížená",#REF!,0)</f>
        <v>0</v>
      </c>
      <c r="BA66" s="55">
        <f>IF(O66="zákl. přenesená",#REF!,0)</f>
        <v>0</v>
      </c>
      <c r="BB66" s="55">
        <f>IF(O66="sníž. přenesená",#REF!,0)</f>
        <v>0</v>
      </c>
      <c r="BC66" s="55">
        <f>IF(O66="nulová",#REF!,0)</f>
        <v>0</v>
      </c>
      <c r="BD66" s="8" t="s">
        <v>5</v>
      </c>
      <c r="BE66" s="55" t="e">
        <f>ROUND(#REF!*K66,2)</f>
        <v>#REF!</v>
      </c>
      <c r="BF66" s="8" t="s">
        <v>92</v>
      </c>
      <c r="BG66" s="8" t="s">
        <v>441</v>
      </c>
    </row>
    <row r="67" spans="2:59" s="4" customFormat="1" ht="22.5" customHeight="1" x14ac:dyDescent="0.3">
      <c r="B67" s="56"/>
      <c r="C67" s="57"/>
      <c r="D67" s="57"/>
      <c r="E67" s="58" t="s">
        <v>0</v>
      </c>
      <c r="F67" s="98" t="s">
        <v>1186</v>
      </c>
      <c r="G67" s="99"/>
      <c r="H67" s="99"/>
      <c r="I67" s="99"/>
      <c r="J67" s="57"/>
      <c r="K67" s="59">
        <v>2.9000000000000001E-2</v>
      </c>
      <c r="L67" s="60"/>
      <c r="N67" s="61"/>
      <c r="O67" s="57"/>
      <c r="P67" s="57"/>
      <c r="Q67" s="57"/>
      <c r="R67" s="57"/>
      <c r="S67" s="57"/>
      <c r="T67" s="57"/>
      <c r="U67" s="62"/>
      <c r="AN67" s="63" t="s">
        <v>95</v>
      </c>
      <c r="AO67" s="63" t="s">
        <v>25</v>
      </c>
      <c r="AP67" s="4" t="s">
        <v>25</v>
      </c>
      <c r="AQ67" s="4" t="s">
        <v>13</v>
      </c>
      <c r="AR67" s="4" t="s">
        <v>19</v>
      </c>
      <c r="AS67" s="63" t="s">
        <v>87</v>
      </c>
    </row>
    <row r="68" spans="2:59" s="4" customFormat="1" ht="22.5" customHeight="1" x14ac:dyDescent="0.3">
      <c r="B68" s="56"/>
      <c r="C68" s="57"/>
      <c r="D68" s="57"/>
      <c r="E68" s="58" t="s">
        <v>0</v>
      </c>
      <c r="F68" s="100" t="s">
        <v>0</v>
      </c>
      <c r="G68" s="101"/>
      <c r="H68" s="101"/>
      <c r="I68" s="101"/>
      <c r="J68" s="57"/>
      <c r="K68" s="59">
        <v>0</v>
      </c>
      <c r="L68" s="60"/>
      <c r="N68" s="61"/>
      <c r="O68" s="57"/>
      <c r="P68" s="57"/>
      <c r="Q68" s="57"/>
      <c r="R68" s="57"/>
      <c r="S68" s="57"/>
      <c r="T68" s="57"/>
      <c r="U68" s="62"/>
      <c r="AN68" s="63" t="s">
        <v>95</v>
      </c>
      <c r="AO68" s="63" t="s">
        <v>25</v>
      </c>
      <c r="AP68" s="4" t="s">
        <v>25</v>
      </c>
      <c r="AQ68" s="4" t="s">
        <v>13</v>
      </c>
      <c r="AR68" s="4" t="s">
        <v>19</v>
      </c>
      <c r="AS68" s="63" t="s">
        <v>87</v>
      </c>
    </row>
    <row r="69" spans="2:59" s="5" customFormat="1" ht="22.5" customHeight="1" x14ac:dyDescent="0.3">
      <c r="B69" s="64"/>
      <c r="C69" s="65"/>
      <c r="D69" s="65"/>
      <c r="E69" s="66" t="s">
        <v>0</v>
      </c>
      <c r="F69" s="102" t="s">
        <v>96</v>
      </c>
      <c r="G69" s="103"/>
      <c r="H69" s="103"/>
      <c r="I69" s="103"/>
      <c r="J69" s="65"/>
      <c r="K69" s="67">
        <v>2.9000000000000001E-2</v>
      </c>
      <c r="L69" s="68"/>
      <c r="N69" s="69"/>
      <c r="O69" s="65"/>
      <c r="P69" s="65"/>
      <c r="Q69" s="65"/>
      <c r="R69" s="65"/>
      <c r="S69" s="65"/>
      <c r="T69" s="65"/>
      <c r="U69" s="70"/>
      <c r="AN69" s="71" t="s">
        <v>95</v>
      </c>
      <c r="AO69" s="71" t="s">
        <v>25</v>
      </c>
      <c r="AP69" s="5" t="s">
        <v>92</v>
      </c>
      <c r="AQ69" s="5" t="s">
        <v>13</v>
      </c>
      <c r="AR69" s="5" t="s">
        <v>5</v>
      </c>
      <c r="AS69" s="71" t="s">
        <v>87</v>
      </c>
    </row>
    <row r="70" spans="2:59" s="3" customFormat="1" ht="29.85" customHeight="1" x14ac:dyDescent="0.3">
      <c r="B70" s="35"/>
      <c r="C70" s="36"/>
      <c r="D70" s="45" t="s">
        <v>61</v>
      </c>
      <c r="E70" s="45"/>
      <c r="F70" s="45"/>
      <c r="G70" s="45"/>
      <c r="H70" s="45"/>
      <c r="I70" s="45"/>
      <c r="J70" s="45"/>
      <c r="K70" s="45"/>
      <c r="L70" s="38"/>
      <c r="N70" s="39"/>
      <c r="O70" s="36"/>
      <c r="P70" s="36"/>
      <c r="Q70" s="40">
        <f>SUM(Q71:Q128)</f>
        <v>140.18165200000001</v>
      </c>
      <c r="R70" s="36"/>
      <c r="S70" s="40">
        <f>SUM(S71:S128)</f>
        <v>0.84980599999999995</v>
      </c>
      <c r="T70" s="36"/>
      <c r="U70" s="41">
        <f>SUM(U71:U128)</f>
        <v>30.921880000000002</v>
      </c>
      <c r="AL70" s="42" t="s">
        <v>5</v>
      </c>
      <c r="AN70" s="43" t="s">
        <v>18</v>
      </c>
      <c r="AO70" s="43" t="s">
        <v>5</v>
      </c>
      <c r="AS70" s="42" t="s">
        <v>87</v>
      </c>
      <c r="BE70" s="44" t="e">
        <f>SUM(BE71:BE128)</f>
        <v>#REF!</v>
      </c>
    </row>
    <row r="71" spans="2:59" s="1" customFormat="1" ht="22.5" customHeight="1" x14ac:dyDescent="0.3">
      <c r="B71" s="46"/>
      <c r="C71" s="47" t="s">
        <v>141</v>
      </c>
      <c r="D71" s="47" t="s">
        <v>88</v>
      </c>
      <c r="E71" s="48" t="s">
        <v>490</v>
      </c>
      <c r="F71" s="97" t="s">
        <v>491</v>
      </c>
      <c r="G71" s="97"/>
      <c r="H71" s="97"/>
      <c r="I71" s="97"/>
      <c r="J71" s="49" t="s">
        <v>91</v>
      </c>
      <c r="K71" s="50">
        <v>1803.78</v>
      </c>
      <c r="L71" s="51"/>
      <c r="N71" s="52" t="s">
        <v>0</v>
      </c>
      <c r="O71" s="14" t="s">
        <v>16</v>
      </c>
      <c r="P71" s="53">
        <v>0.01</v>
      </c>
      <c r="Q71" s="53">
        <f>P71*K71</f>
        <v>18.037800000000001</v>
      </c>
      <c r="R71" s="53">
        <v>0</v>
      </c>
      <c r="S71" s="53">
        <f>R71*K71</f>
        <v>0</v>
      </c>
      <c r="T71" s="53">
        <v>0</v>
      </c>
      <c r="U71" s="54">
        <f>T71*K71</f>
        <v>0</v>
      </c>
      <c r="AL71" s="8" t="s">
        <v>92</v>
      </c>
      <c r="AN71" s="8" t="s">
        <v>88</v>
      </c>
      <c r="AO71" s="8" t="s">
        <v>25</v>
      </c>
      <c r="AS71" s="8" t="s">
        <v>87</v>
      </c>
      <c r="AY71" s="55" t="e">
        <f>IF(O71="základní",#REF!,0)</f>
        <v>#REF!</v>
      </c>
      <c r="AZ71" s="55">
        <f>IF(O71="snížená",#REF!,0)</f>
        <v>0</v>
      </c>
      <c r="BA71" s="55">
        <f>IF(O71="zákl. přenesená",#REF!,0)</f>
        <v>0</v>
      </c>
      <c r="BB71" s="55">
        <f>IF(O71="sníž. přenesená",#REF!,0)</f>
        <v>0</v>
      </c>
      <c r="BC71" s="55">
        <f>IF(O71="nulová",#REF!,0)</f>
        <v>0</v>
      </c>
      <c r="BD71" s="8" t="s">
        <v>5</v>
      </c>
      <c r="BE71" s="55" t="e">
        <f>ROUND(#REF!*K71,2)</f>
        <v>#REF!</v>
      </c>
      <c r="BF71" s="8" t="s">
        <v>92</v>
      </c>
      <c r="BG71" s="8" t="s">
        <v>492</v>
      </c>
    </row>
    <row r="72" spans="2:59" s="6" customFormat="1" ht="22.5" customHeight="1" x14ac:dyDescent="0.3">
      <c r="B72" s="72"/>
      <c r="C72" s="73"/>
      <c r="D72" s="73"/>
      <c r="E72" s="74" t="s">
        <v>0</v>
      </c>
      <c r="F72" s="106" t="s">
        <v>493</v>
      </c>
      <c r="G72" s="107"/>
      <c r="H72" s="107"/>
      <c r="I72" s="107"/>
      <c r="J72" s="73"/>
      <c r="K72" s="75" t="s">
        <v>0</v>
      </c>
      <c r="L72" s="76"/>
      <c r="N72" s="77"/>
      <c r="O72" s="73"/>
      <c r="P72" s="73"/>
      <c r="Q72" s="73"/>
      <c r="R72" s="73"/>
      <c r="S72" s="73"/>
      <c r="T72" s="73"/>
      <c r="U72" s="78"/>
      <c r="AN72" s="79" t="s">
        <v>95</v>
      </c>
      <c r="AO72" s="79" t="s">
        <v>25</v>
      </c>
      <c r="AP72" s="6" t="s">
        <v>5</v>
      </c>
      <c r="AQ72" s="6" t="s">
        <v>13</v>
      </c>
      <c r="AR72" s="6" t="s">
        <v>19</v>
      </c>
      <c r="AS72" s="79" t="s">
        <v>87</v>
      </c>
    </row>
    <row r="73" spans="2:59" s="6" customFormat="1" ht="22.5" customHeight="1" x14ac:dyDescent="0.3">
      <c r="B73" s="72"/>
      <c r="C73" s="73"/>
      <c r="D73" s="73"/>
      <c r="E73" s="74" t="s">
        <v>0</v>
      </c>
      <c r="F73" s="104" t="s">
        <v>906</v>
      </c>
      <c r="G73" s="105"/>
      <c r="H73" s="105"/>
      <c r="I73" s="105"/>
      <c r="J73" s="73"/>
      <c r="K73" s="75" t="s">
        <v>0</v>
      </c>
      <c r="L73" s="76"/>
      <c r="N73" s="77"/>
      <c r="O73" s="73"/>
      <c r="P73" s="73"/>
      <c r="Q73" s="73"/>
      <c r="R73" s="73"/>
      <c r="S73" s="73"/>
      <c r="T73" s="73"/>
      <c r="U73" s="78"/>
      <c r="AN73" s="79" t="s">
        <v>95</v>
      </c>
      <c r="AO73" s="79" t="s">
        <v>25</v>
      </c>
      <c r="AP73" s="6" t="s">
        <v>5</v>
      </c>
      <c r="AQ73" s="6" t="s">
        <v>13</v>
      </c>
      <c r="AR73" s="6" t="s">
        <v>19</v>
      </c>
      <c r="AS73" s="79" t="s">
        <v>87</v>
      </c>
    </row>
    <row r="74" spans="2:59" s="4" customFormat="1" ht="22.5" customHeight="1" x14ac:dyDescent="0.3">
      <c r="B74" s="56"/>
      <c r="C74" s="57"/>
      <c r="D74" s="57"/>
      <c r="E74" s="58" t="s">
        <v>0</v>
      </c>
      <c r="F74" s="100" t="s">
        <v>1208</v>
      </c>
      <c r="G74" s="101"/>
      <c r="H74" s="101"/>
      <c r="I74" s="101"/>
      <c r="J74" s="57"/>
      <c r="K74" s="59">
        <v>661.87</v>
      </c>
      <c r="L74" s="60"/>
      <c r="N74" s="61"/>
      <c r="O74" s="57"/>
      <c r="P74" s="57"/>
      <c r="Q74" s="57"/>
      <c r="R74" s="57"/>
      <c r="S74" s="57"/>
      <c r="T74" s="57"/>
      <c r="U74" s="62"/>
      <c r="AN74" s="63" t="s">
        <v>95</v>
      </c>
      <c r="AO74" s="63" t="s">
        <v>25</v>
      </c>
      <c r="AP74" s="4" t="s">
        <v>25</v>
      </c>
      <c r="AQ74" s="4" t="s">
        <v>13</v>
      </c>
      <c r="AR74" s="4" t="s">
        <v>19</v>
      </c>
      <c r="AS74" s="63" t="s">
        <v>87</v>
      </c>
    </row>
    <row r="75" spans="2:59" s="4" customFormat="1" ht="22.5" customHeight="1" x14ac:dyDescent="0.3">
      <c r="B75" s="56"/>
      <c r="C75" s="57"/>
      <c r="D75" s="57"/>
      <c r="E75" s="58" t="s">
        <v>0</v>
      </c>
      <c r="F75" s="100" t="s">
        <v>0</v>
      </c>
      <c r="G75" s="101"/>
      <c r="H75" s="101"/>
      <c r="I75" s="101"/>
      <c r="J75" s="57"/>
      <c r="K75" s="59">
        <v>0</v>
      </c>
      <c r="L75" s="60"/>
      <c r="N75" s="61"/>
      <c r="O75" s="57"/>
      <c r="P75" s="57"/>
      <c r="Q75" s="57"/>
      <c r="R75" s="57"/>
      <c r="S75" s="57"/>
      <c r="T75" s="57"/>
      <c r="U75" s="62"/>
      <c r="AN75" s="63" t="s">
        <v>95</v>
      </c>
      <c r="AO75" s="63" t="s">
        <v>25</v>
      </c>
      <c r="AP75" s="4" t="s">
        <v>25</v>
      </c>
      <c r="AQ75" s="4" t="s">
        <v>13</v>
      </c>
      <c r="AR75" s="4" t="s">
        <v>19</v>
      </c>
      <c r="AS75" s="63" t="s">
        <v>87</v>
      </c>
    </row>
    <row r="76" spans="2:59" s="6" customFormat="1" ht="22.5" customHeight="1" x14ac:dyDescent="0.3">
      <c r="B76" s="72"/>
      <c r="C76" s="73"/>
      <c r="D76" s="73"/>
      <c r="E76" s="74" t="s">
        <v>0</v>
      </c>
      <c r="F76" s="104" t="s">
        <v>709</v>
      </c>
      <c r="G76" s="105"/>
      <c r="H76" s="105"/>
      <c r="I76" s="105"/>
      <c r="J76" s="73"/>
      <c r="K76" s="75" t="s">
        <v>0</v>
      </c>
      <c r="L76" s="76"/>
      <c r="N76" s="77"/>
      <c r="O76" s="73"/>
      <c r="P76" s="73"/>
      <c r="Q76" s="73"/>
      <c r="R76" s="73"/>
      <c r="S76" s="73"/>
      <c r="T76" s="73"/>
      <c r="U76" s="78"/>
      <c r="AN76" s="79" t="s">
        <v>95</v>
      </c>
      <c r="AO76" s="79" t="s">
        <v>25</v>
      </c>
      <c r="AP76" s="6" t="s">
        <v>5</v>
      </c>
      <c r="AQ76" s="6" t="s">
        <v>13</v>
      </c>
      <c r="AR76" s="6" t="s">
        <v>19</v>
      </c>
      <c r="AS76" s="79" t="s">
        <v>87</v>
      </c>
    </row>
    <row r="77" spans="2:59" s="4" customFormat="1" ht="22.5" customHeight="1" x14ac:dyDescent="0.3">
      <c r="B77" s="56"/>
      <c r="C77" s="57"/>
      <c r="D77" s="57"/>
      <c r="E77" s="58" t="s">
        <v>0</v>
      </c>
      <c r="F77" s="100" t="s">
        <v>1209</v>
      </c>
      <c r="G77" s="101"/>
      <c r="H77" s="101"/>
      <c r="I77" s="101"/>
      <c r="J77" s="57"/>
      <c r="K77" s="59">
        <v>277.64</v>
      </c>
      <c r="L77" s="60"/>
      <c r="N77" s="61"/>
      <c r="O77" s="57"/>
      <c r="P77" s="57"/>
      <c r="Q77" s="57"/>
      <c r="R77" s="57"/>
      <c r="S77" s="57"/>
      <c r="T77" s="57"/>
      <c r="U77" s="62"/>
      <c r="AN77" s="63" t="s">
        <v>95</v>
      </c>
      <c r="AO77" s="63" t="s">
        <v>25</v>
      </c>
      <c r="AP77" s="4" t="s">
        <v>25</v>
      </c>
      <c r="AQ77" s="4" t="s">
        <v>13</v>
      </c>
      <c r="AR77" s="4" t="s">
        <v>19</v>
      </c>
      <c r="AS77" s="63" t="s">
        <v>87</v>
      </c>
    </row>
    <row r="78" spans="2:59" s="4" customFormat="1" ht="22.5" customHeight="1" x14ac:dyDescent="0.3">
      <c r="B78" s="56"/>
      <c r="C78" s="57"/>
      <c r="D78" s="57"/>
      <c r="E78" s="58" t="s">
        <v>0</v>
      </c>
      <c r="F78" s="100" t="s">
        <v>0</v>
      </c>
      <c r="G78" s="101"/>
      <c r="H78" s="101"/>
      <c r="I78" s="101"/>
      <c r="J78" s="57"/>
      <c r="K78" s="59">
        <v>0</v>
      </c>
      <c r="L78" s="60"/>
      <c r="N78" s="61"/>
      <c r="O78" s="57"/>
      <c r="P78" s="57"/>
      <c r="Q78" s="57"/>
      <c r="R78" s="57"/>
      <c r="S78" s="57"/>
      <c r="T78" s="57"/>
      <c r="U78" s="62"/>
      <c r="AN78" s="63" t="s">
        <v>95</v>
      </c>
      <c r="AO78" s="63" t="s">
        <v>25</v>
      </c>
      <c r="AP78" s="4" t="s">
        <v>25</v>
      </c>
      <c r="AQ78" s="4" t="s">
        <v>13</v>
      </c>
      <c r="AR78" s="4" t="s">
        <v>19</v>
      </c>
      <c r="AS78" s="63" t="s">
        <v>87</v>
      </c>
    </row>
    <row r="79" spans="2:59" s="6" customFormat="1" ht="22.5" customHeight="1" x14ac:dyDescent="0.3">
      <c r="B79" s="72"/>
      <c r="C79" s="73"/>
      <c r="D79" s="73"/>
      <c r="E79" s="74" t="s">
        <v>0</v>
      </c>
      <c r="F79" s="104" t="s">
        <v>902</v>
      </c>
      <c r="G79" s="105"/>
      <c r="H79" s="105"/>
      <c r="I79" s="105"/>
      <c r="J79" s="73"/>
      <c r="K79" s="75" t="s">
        <v>0</v>
      </c>
      <c r="L79" s="76"/>
      <c r="N79" s="77"/>
      <c r="O79" s="73"/>
      <c r="P79" s="73"/>
      <c r="Q79" s="73"/>
      <c r="R79" s="73"/>
      <c r="S79" s="73"/>
      <c r="T79" s="73"/>
      <c r="U79" s="78"/>
      <c r="AN79" s="79" t="s">
        <v>95</v>
      </c>
      <c r="AO79" s="79" t="s">
        <v>25</v>
      </c>
      <c r="AP79" s="6" t="s">
        <v>5</v>
      </c>
      <c r="AQ79" s="6" t="s">
        <v>13</v>
      </c>
      <c r="AR79" s="6" t="s">
        <v>19</v>
      </c>
      <c r="AS79" s="79" t="s">
        <v>87</v>
      </c>
    </row>
    <row r="80" spans="2:59" s="4" customFormat="1" ht="22.5" customHeight="1" x14ac:dyDescent="0.3">
      <c r="B80" s="56"/>
      <c r="C80" s="57"/>
      <c r="D80" s="57"/>
      <c r="E80" s="58" t="s">
        <v>0</v>
      </c>
      <c r="F80" s="100" t="s">
        <v>1210</v>
      </c>
      <c r="G80" s="101"/>
      <c r="H80" s="101"/>
      <c r="I80" s="101"/>
      <c r="J80" s="57"/>
      <c r="K80" s="59">
        <v>336</v>
      </c>
      <c r="L80" s="60"/>
      <c r="N80" s="61"/>
      <c r="O80" s="57"/>
      <c r="P80" s="57"/>
      <c r="Q80" s="57"/>
      <c r="R80" s="57"/>
      <c r="S80" s="57"/>
      <c r="T80" s="57"/>
      <c r="U80" s="62"/>
      <c r="AN80" s="63" t="s">
        <v>95</v>
      </c>
      <c r="AO80" s="63" t="s">
        <v>25</v>
      </c>
      <c r="AP80" s="4" t="s">
        <v>25</v>
      </c>
      <c r="AQ80" s="4" t="s">
        <v>13</v>
      </c>
      <c r="AR80" s="4" t="s">
        <v>19</v>
      </c>
      <c r="AS80" s="63" t="s">
        <v>87</v>
      </c>
    </row>
    <row r="81" spans="2:59" s="4" customFormat="1" ht="22.5" customHeight="1" x14ac:dyDescent="0.3">
      <c r="B81" s="56"/>
      <c r="C81" s="57"/>
      <c r="D81" s="57"/>
      <c r="E81" s="58" t="s">
        <v>0</v>
      </c>
      <c r="F81" s="100" t="s">
        <v>1211</v>
      </c>
      <c r="G81" s="101"/>
      <c r="H81" s="101"/>
      <c r="I81" s="101"/>
      <c r="J81" s="57"/>
      <c r="K81" s="59">
        <v>424.1</v>
      </c>
      <c r="L81" s="60"/>
      <c r="N81" s="61"/>
      <c r="O81" s="57"/>
      <c r="P81" s="57"/>
      <c r="Q81" s="57"/>
      <c r="R81" s="57"/>
      <c r="S81" s="57"/>
      <c r="T81" s="57"/>
      <c r="U81" s="62"/>
      <c r="AN81" s="63" t="s">
        <v>95</v>
      </c>
      <c r="AO81" s="63" t="s">
        <v>25</v>
      </c>
      <c r="AP81" s="4" t="s">
        <v>25</v>
      </c>
      <c r="AQ81" s="4" t="s">
        <v>13</v>
      </c>
      <c r="AR81" s="4" t="s">
        <v>19</v>
      </c>
      <c r="AS81" s="63" t="s">
        <v>87</v>
      </c>
    </row>
    <row r="82" spans="2:59" s="4" customFormat="1" ht="22.5" customHeight="1" x14ac:dyDescent="0.3">
      <c r="B82" s="56"/>
      <c r="C82" s="57"/>
      <c r="D82" s="57"/>
      <c r="E82" s="58" t="s">
        <v>0</v>
      </c>
      <c r="F82" s="100" t="s">
        <v>1212</v>
      </c>
      <c r="G82" s="101"/>
      <c r="H82" s="101"/>
      <c r="I82" s="101"/>
      <c r="J82" s="57"/>
      <c r="K82" s="59">
        <v>104.17</v>
      </c>
      <c r="L82" s="60"/>
      <c r="N82" s="61"/>
      <c r="O82" s="57"/>
      <c r="P82" s="57"/>
      <c r="Q82" s="57"/>
      <c r="R82" s="57"/>
      <c r="S82" s="57"/>
      <c r="T82" s="57"/>
      <c r="U82" s="62"/>
      <c r="AN82" s="63" t="s">
        <v>95</v>
      </c>
      <c r="AO82" s="63" t="s">
        <v>25</v>
      </c>
      <c r="AP82" s="4" t="s">
        <v>25</v>
      </c>
      <c r="AQ82" s="4" t="s">
        <v>13</v>
      </c>
      <c r="AR82" s="4" t="s">
        <v>19</v>
      </c>
      <c r="AS82" s="63" t="s">
        <v>87</v>
      </c>
    </row>
    <row r="83" spans="2:59" s="4" customFormat="1" ht="22.5" customHeight="1" x14ac:dyDescent="0.3">
      <c r="B83" s="56"/>
      <c r="C83" s="57"/>
      <c r="D83" s="57"/>
      <c r="E83" s="58" t="s">
        <v>0</v>
      </c>
      <c r="F83" s="100" t="s">
        <v>0</v>
      </c>
      <c r="G83" s="101"/>
      <c r="H83" s="101"/>
      <c r="I83" s="101"/>
      <c r="J83" s="57"/>
      <c r="K83" s="59">
        <v>0</v>
      </c>
      <c r="L83" s="60"/>
      <c r="N83" s="61"/>
      <c r="O83" s="57"/>
      <c r="P83" s="57"/>
      <c r="Q83" s="57"/>
      <c r="R83" s="57"/>
      <c r="S83" s="57"/>
      <c r="T83" s="57"/>
      <c r="U83" s="62"/>
      <c r="AN83" s="63" t="s">
        <v>95</v>
      </c>
      <c r="AO83" s="63" t="s">
        <v>25</v>
      </c>
      <c r="AP83" s="4" t="s">
        <v>25</v>
      </c>
      <c r="AQ83" s="4" t="s">
        <v>13</v>
      </c>
      <c r="AR83" s="4" t="s">
        <v>19</v>
      </c>
      <c r="AS83" s="63" t="s">
        <v>87</v>
      </c>
    </row>
    <row r="84" spans="2:59" s="5" customFormat="1" ht="22.5" customHeight="1" x14ac:dyDescent="0.3">
      <c r="B84" s="64"/>
      <c r="C84" s="65"/>
      <c r="D84" s="65"/>
      <c r="E84" s="66" t="s">
        <v>0</v>
      </c>
      <c r="F84" s="102" t="s">
        <v>96</v>
      </c>
      <c r="G84" s="103"/>
      <c r="H84" s="103"/>
      <c r="I84" s="103"/>
      <c r="J84" s="65"/>
      <c r="K84" s="67">
        <v>1803.78</v>
      </c>
      <c r="L84" s="68"/>
      <c r="N84" s="69"/>
      <c r="O84" s="65"/>
      <c r="P84" s="65"/>
      <c r="Q84" s="65"/>
      <c r="R84" s="65"/>
      <c r="S84" s="65"/>
      <c r="T84" s="65"/>
      <c r="U84" s="70"/>
      <c r="AN84" s="71" t="s">
        <v>95</v>
      </c>
      <c r="AO84" s="71" t="s">
        <v>25</v>
      </c>
      <c r="AP84" s="5" t="s">
        <v>92</v>
      </c>
      <c r="AQ84" s="5" t="s">
        <v>13</v>
      </c>
      <c r="AR84" s="5" t="s">
        <v>5</v>
      </c>
      <c r="AS84" s="71" t="s">
        <v>87</v>
      </c>
    </row>
    <row r="85" spans="2:59" s="1" customFormat="1" ht="31.5" customHeight="1" x14ac:dyDescent="0.3">
      <c r="B85" s="46"/>
      <c r="C85" s="47" t="s">
        <v>9</v>
      </c>
      <c r="D85" s="47" t="s">
        <v>88</v>
      </c>
      <c r="E85" s="48" t="s">
        <v>501</v>
      </c>
      <c r="F85" s="97" t="s">
        <v>502</v>
      </c>
      <c r="G85" s="97"/>
      <c r="H85" s="97"/>
      <c r="I85" s="97"/>
      <c r="J85" s="49" t="s">
        <v>99</v>
      </c>
      <c r="K85" s="50">
        <v>0.98699999999999999</v>
      </c>
      <c r="L85" s="51"/>
      <c r="N85" s="52" t="s">
        <v>0</v>
      </c>
      <c r="O85" s="14" t="s">
        <v>16</v>
      </c>
      <c r="P85" s="53">
        <v>6.4359999999999999</v>
      </c>
      <c r="Q85" s="53">
        <f>P85*K85</f>
        <v>6.3523319999999996</v>
      </c>
      <c r="R85" s="53">
        <v>0</v>
      </c>
      <c r="S85" s="53">
        <f>R85*K85</f>
        <v>0</v>
      </c>
      <c r="T85" s="53">
        <v>2</v>
      </c>
      <c r="U85" s="54">
        <f>T85*K85</f>
        <v>1.974</v>
      </c>
      <c r="AL85" s="8" t="s">
        <v>92</v>
      </c>
      <c r="AN85" s="8" t="s">
        <v>88</v>
      </c>
      <c r="AO85" s="8" t="s">
        <v>25</v>
      </c>
      <c r="AS85" s="8" t="s">
        <v>87</v>
      </c>
      <c r="AY85" s="55" t="e">
        <f>IF(O85="základní",#REF!,0)</f>
        <v>#REF!</v>
      </c>
      <c r="AZ85" s="55">
        <f>IF(O85="snížená",#REF!,0)</f>
        <v>0</v>
      </c>
      <c r="BA85" s="55">
        <f>IF(O85="zákl. přenesená",#REF!,0)</f>
        <v>0</v>
      </c>
      <c r="BB85" s="55">
        <f>IF(O85="sníž. přenesená",#REF!,0)</f>
        <v>0</v>
      </c>
      <c r="BC85" s="55">
        <f>IF(O85="nulová",#REF!,0)</f>
        <v>0</v>
      </c>
      <c r="BD85" s="8" t="s">
        <v>5</v>
      </c>
      <c r="BE85" s="55" t="e">
        <f>ROUND(#REF!*K85,2)</f>
        <v>#REF!</v>
      </c>
      <c r="BF85" s="8" t="s">
        <v>92</v>
      </c>
      <c r="BG85" s="8" t="s">
        <v>503</v>
      </c>
    </row>
    <row r="86" spans="2:59" s="4" customFormat="1" ht="22.5" customHeight="1" x14ac:dyDescent="0.3">
      <c r="B86" s="56"/>
      <c r="C86" s="57"/>
      <c r="D86" s="57"/>
      <c r="E86" s="58" t="s">
        <v>0</v>
      </c>
      <c r="F86" s="98" t="s">
        <v>1185</v>
      </c>
      <c r="G86" s="99"/>
      <c r="H86" s="99"/>
      <c r="I86" s="99"/>
      <c r="J86" s="57"/>
      <c r="K86" s="59">
        <v>0.98699999999999999</v>
      </c>
      <c r="L86" s="60"/>
      <c r="N86" s="61"/>
      <c r="O86" s="57"/>
      <c r="P86" s="57"/>
      <c r="Q86" s="57"/>
      <c r="R86" s="57"/>
      <c r="S86" s="57"/>
      <c r="T86" s="57"/>
      <c r="U86" s="62"/>
      <c r="AN86" s="63" t="s">
        <v>95</v>
      </c>
      <c r="AO86" s="63" t="s">
        <v>25</v>
      </c>
      <c r="AP86" s="4" t="s">
        <v>25</v>
      </c>
      <c r="AQ86" s="4" t="s">
        <v>13</v>
      </c>
      <c r="AR86" s="4" t="s">
        <v>19</v>
      </c>
      <c r="AS86" s="63" t="s">
        <v>87</v>
      </c>
    </row>
    <row r="87" spans="2:59" s="4" customFormat="1" ht="22.5" customHeight="1" x14ac:dyDescent="0.3">
      <c r="B87" s="56"/>
      <c r="C87" s="57"/>
      <c r="D87" s="57"/>
      <c r="E87" s="58" t="s">
        <v>0</v>
      </c>
      <c r="F87" s="100" t="s">
        <v>0</v>
      </c>
      <c r="G87" s="101"/>
      <c r="H87" s="101"/>
      <c r="I87" s="101"/>
      <c r="J87" s="57"/>
      <c r="K87" s="59">
        <v>0</v>
      </c>
      <c r="L87" s="60"/>
      <c r="N87" s="61"/>
      <c r="O87" s="57"/>
      <c r="P87" s="57"/>
      <c r="Q87" s="57"/>
      <c r="R87" s="57"/>
      <c r="S87" s="57"/>
      <c r="T87" s="57"/>
      <c r="U87" s="62"/>
      <c r="AN87" s="63" t="s">
        <v>95</v>
      </c>
      <c r="AO87" s="63" t="s">
        <v>25</v>
      </c>
      <c r="AP87" s="4" t="s">
        <v>25</v>
      </c>
      <c r="AQ87" s="4" t="s">
        <v>13</v>
      </c>
      <c r="AR87" s="4" t="s">
        <v>19</v>
      </c>
      <c r="AS87" s="63" t="s">
        <v>87</v>
      </c>
    </row>
    <row r="88" spans="2:59" s="5" customFormat="1" ht="22.5" customHeight="1" x14ac:dyDescent="0.3">
      <c r="B88" s="64"/>
      <c r="C88" s="65"/>
      <c r="D88" s="65"/>
      <c r="E88" s="66" t="s">
        <v>0</v>
      </c>
      <c r="F88" s="102" t="s">
        <v>96</v>
      </c>
      <c r="G88" s="103"/>
      <c r="H88" s="103"/>
      <c r="I88" s="103"/>
      <c r="J88" s="65"/>
      <c r="K88" s="67">
        <v>0.98699999999999999</v>
      </c>
      <c r="L88" s="68"/>
      <c r="N88" s="69"/>
      <c r="O88" s="65"/>
      <c r="P88" s="65"/>
      <c r="Q88" s="65"/>
      <c r="R88" s="65"/>
      <c r="S88" s="65"/>
      <c r="T88" s="65"/>
      <c r="U88" s="70"/>
      <c r="AN88" s="71" t="s">
        <v>95</v>
      </c>
      <c r="AO88" s="71" t="s">
        <v>25</v>
      </c>
      <c r="AP88" s="5" t="s">
        <v>92</v>
      </c>
      <c r="AQ88" s="5" t="s">
        <v>13</v>
      </c>
      <c r="AR88" s="5" t="s">
        <v>5</v>
      </c>
      <c r="AS88" s="71" t="s">
        <v>87</v>
      </c>
    </row>
    <row r="89" spans="2:59" s="1" customFormat="1" ht="31.5" customHeight="1" x14ac:dyDescent="0.3">
      <c r="B89" s="46"/>
      <c r="C89" s="47" t="s">
        <v>149</v>
      </c>
      <c r="D89" s="47" t="s">
        <v>88</v>
      </c>
      <c r="E89" s="48" t="s">
        <v>525</v>
      </c>
      <c r="F89" s="97" t="s">
        <v>526</v>
      </c>
      <c r="G89" s="97"/>
      <c r="H89" s="97"/>
      <c r="I89" s="97"/>
      <c r="J89" s="49" t="s">
        <v>91</v>
      </c>
      <c r="K89" s="50">
        <v>2894.788</v>
      </c>
      <c r="L89" s="51"/>
      <c r="N89" s="52" t="s">
        <v>0</v>
      </c>
      <c r="O89" s="14" t="s">
        <v>16</v>
      </c>
      <c r="P89" s="53">
        <v>0.04</v>
      </c>
      <c r="Q89" s="53">
        <f>P89*K89</f>
        <v>115.79152000000001</v>
      </c>
      <c r="R89" s="53">
        <v>0</v>
      </c>
      <c r="S89" s="53">
        <f>R89*K89</f>
        <v>0</v>
      </c>
      <c r="T89" s="53">
        <v>0.01</v>
      </c>
      <c r="U89" s="54">
        <f>T89*K89</f>
        <v>28.947880000000001</v>
      </c>
      <c r="AL89" s="8" t="s">
        <v>92</v>
      </c>
      <c r="AN89" s="8" t="s">
        <v>88</v>
      </c>
      <c r="AO89" s="8" t="s">
        <v>25</v>
      </c>
      <c r="AS89" s="8" t="s">
        <v>87</v>
      </c>
      <c r="AY89" s="55" t="e">
        <f>IF(O89="základní",#REF!,0)</f>
        <v>#REF!</v>
      </c>
      <c r="AZ89" s="55">
        <f>IF(O89="snížená",#REF!,0)</f>
        <v>0</v>
      </c>
      <c r="BA89" s="55">
        <f>IF(O89="zákl. přenesená",#REF!,0)</f>
        <v>0</v>
      </c>
      <c r="BB89" s="55">
        <f>IF(O89="sníž. přenesená",#REF!,0)</f>
        <v>0</v>
      </c>
      <c r="BC89" s="55">
        <f>IF(O89="nulová",#REF!,0)</f>
        <v>0</v>
      </c>
      <c r="BD89" s="8" t="s">
        <v>5</v>
      </c>
      <c r="BE89" s="55" t="e">
        <f>ROUND(#REF!*K89,2)</f>
        <v>#REF!</v>
      </c>
      <c r="BF89" s="8" t="s">
        <v>92</v>
      </c>
      <c r="BG89" s="8" t="s">
        <v>1213</v>
      </c>
    </row>
    <row r="90" spans="2:59" s="4" customFormat="1" ht="22.5" customHeight="1" x14ac:dyDescent="0.3">
      <c r="B90" s="56"/>
      <c r="C90" s="57"/>
      <c r="D90" s="57"/>
      <c r="E90" s="58" t="s">
        <v>0</v>
      </c>
      <c r="F90" s="98" t="s">
        <v>32</v>
      </c>
      <c r="G90" s="99"/>
      <c r="H90" s="99"/>
      <c r="I90" s="99"/>
      <c r="J90" s="57"/>
      <c r="K90" s="59">
        <v>1421.989</v>
      </c>
      <c r="L90" s="60"/>
      <c r="N90" s="61"/>
      <c r="O90" s="57"/>
      <c r="P90" s="57"/>
      <c r="Q90" s="57"/>
      <c r="R90" s="57"/>
      <c r="S90" s="57"/>
      <c r="T90" s="57"/>
      <c r="U90" s="62"/>
      <c r="AN90" s="63" t="s">
        <v>95</v>
      </c>
      <c r="AO90" s="63" t="s">
        <v>25</v>
      </c>
      <c r="AP90" s="4" t="s">
        <v>25</v>
      </c>
      <c r="AQ90" s="4" t="s">
        <v>13</v>
      </c>
      <c r="AR90" s="4" t="s">
        <v>19</v>
      </c>
      <c r="AS90" s="63" t="s">
        <v>87</v>
      </c>
    </row>
    <row r="91" spans="2:59" s="4" customFormat="1" ht="22.5" customHeight="1" x14ac:dyDescent="0.3">
      <c r="B91" s="56"/>
      <c r="C91" s="57"/>
      <c r="D91" s="57"/>
      <c r="E91" s="58" t="s">
        <v>0</v>
      </c>
      <c r="F91" s="100" t="s">
        <v>0</v>
      </c>
      <c r="G91" s="101"/>
      <c r="H91" s="101"/>
      <c r="I91" s="101"/>
      <c r="J91" s="57"/>
      <c r="K91" s="59">
        <v>0</v>
      </c>
      <c r="L91" s="60"/>
      <c r="N91" s="61"/>
      <c r="O91" s="57"/>
      <c r="P91" s="57"/>
      <c r="Q91" s="57"/>
      <c r="R91" s="57"/>
      <c r="S91" s="57"/>
      <c r="T91" s="57"/>
      <c r="U91" s="62"/>
      <c r="AN91" s="63" t="s">
        <v>95</v>
      </c>
      <c r="AO91" s="63" t="s">
        <v>25</v>
      </c>
      <c r="AP91" s="4" t="s">
        <v>25</v>
      </c>
      <c r="AQ91" s="4" t="s">
        <v>13</v>
      </c>
      <c r="AR91" s="4" t="s">
        <v>19</v>
      </c>
      <c r="AS91" s="63" t="s">
        <v>87</v>
      </c>
    </row>
    <row r="92" spans="2:59" s="4" customFormat="1" ht="22.5" customHeight="1" x14ac:dyDescent="0.3">
      <c r="B92" s="56"/>
      <c r="C92" s="57"/>
      <c r="D92" s="57"/>
      <c r="E92" s="58" t="s">
        <v>0</v>
      </c>
      <c r="F92" s="100" t="s">
        <v>50</v>
      </c>
      <c r="G92" s="101"/>
      <c r="H92" s="101"/>
      <c r="I92" s="101"/>
      <c r="J92" s="57"/>
      <c r="K92" s="59">
        <v>12.648</v>
      </c>
      <c r="L92" s="60"/>
      <c r="N92" s="61"/>
      <c r="O92" s="57"/>
      <c r="P92" s="57"/>
      <c r="Q92" s="57"/>
      <c r="R92" s="57"/>
      <c r="S92" s="57"/>
      <c r="T92" s="57"/>
      <c r="U92" s="62"/>
      <c r="AN92" s="63" t="s">
        <v>95</v>
      </c>
      <c r="AO92" s="63" t="s">
        <v>25</v>
      </c>
      <c r="AP92" s="4" t="s">
        <v>25</v>
      </c>
      <c r="AQ92" s="4" t="s">
        <v>13</v>
      </c>
      <c r="AR92" s="4" t="s">
        <v>19</v>
      </c>
      <c r="AS92" s="63" t="s">
        <v>87</v>
      </c>
    </row>
    <row r="93" spans="2:59" s="4" customFormat="1" ht="22.5" customHeight="1" x14ac:dyDescent="0.3">
      <c r="B93" s="56"/>
      <c r="C93" s="57"/>
      <c r="D93" s="57"/>
      <c r="E93" s="58" t="s">
        <v>0</v>
      </c>
      <c r="F93" s="100" t="s">
        <v>0</v>
      </c>
      <c r="G93" s="101"/>
      <c r="H93" s="101"/>
      <c r="I93" s="101"/>
      <c r="J93" s="57"/>
      <c r="K93" s="59">
        <v>0</v>
      </c>
      <c r="L93" s="60"/>
      <c r="N93" s="61"/>
      <c r="O93" s="57"/>
      <c r="P93" s="57"/>
      <c r="Q93" s="57"/>
      <c r="R93" s="57"/>
      <c r="S93" s="57"/>
      <c r="T93" s="57"/>
      <c r="U93" s="62"/>
      <c r="AN93" s="63" t="s">
        <v>95</v>
      </c>
      <c r="AO93" s="63" t="s">
        <v>25</v>
      </c>
      <c r="AP93" s="4" t="s">
        <v>25</v>
      </c>
      <c r="AQ93" s="4" t="s">
        <v>13</v>
      </c>
      <c r="AR93" s="4" t="s">
        <v>19</v>
      </c>
      <c r="AS93" s="63" t="s">
        <v>87</v>
      </c>
    </row>
    <row r="94" spans="2:59" s="4" customFormat="1" ht="22.5" customHeight="1" x14ac:dyDescent="0.3">
      <c r="B94" s="56"/>
      <c r="C94" s="57"/>
      <c r="D94" s="57"/>
      <c r="E94" s="58" t="s">
        <v>0</v>
      </c>
      <c r="F94" s="100" t="s">
        <v>893</v>
      </c>
      <c r="G94" s="101"/>
      <c r="H94" s="101"/>
      <c r="I94" s="101"/>
      <c r="J94" s="57"/>
      <c r="K94" s="59">
        <v>1113.105</v>
      </c>
      <c r="L94" s="60"/>
      <c r="N94" s="61"/>
      <c r="O94" s="57"/>
      <c r="P94" s="57"/>
      <c r="Q94" s="57"/>
      <c r="R94" s="57"/>
      <c r="S94" s="57"/>
      <c r="T94" s="57"/>
      <c r="U94" s="62"/>
      <c r="AN94" s="63" t="s">
        <v>95</v>
      </c>
      <c r="AO94" s="63" t="s">
        <v>25</v>
      </c>
      <c r="AP94" s="4" t="s">
        <v>25</v>
      </c>
      <c r="AQ94" s="4" t="s">
        <v>13</v>
      </c>
      <c r="AR94" s="4" t="s">
        <v>19</v>
      </c>
      <c r="AS94" s="63" t="s">
        <v>87</v>
      </c>
    </row>
    <row r="95" spans="2:59" s="4" customFormat="1" ht="22.5" customHeight="1" x14ac:dyDescent="0.3">
      <c r="B95" s="56"/>
      <c r="C95" s="57"/>
      <c r="D95" s="57"/>
      <c r="E95" s="58" t="s">
        <v>0</v>
      </c>
      <c r="F95" s="100" t="s">
        <v>0</v>
      </c>
      <c r="G95" s="101"/>
      <c r="H95" s="101"/>
      <c r="I95" s="101"/>
      <c r="J95" s="57"/>
      <c r="K95" s="59">
        <v>0</v>
      </c>
      <c r="L95" s="60"/>
      <c r="N95" s="61"/>
      <c r="O95" s="57"/>
      <c r="P95" s="57"/>
      <c r="Q95" s="57"/>
      <c r="R95" s="57"/>
      <c r="S95" s="57"/>
      <c r="T95" s="57"/>
      <c r="U95" s="62"/>
      <c r="AN95" s="63" t="s">
        <v>95</v>
      </c>
      <c r="AO95" s="63" t="s">
        <v>25</v>
      </c>
      <c r="AP95" s="4" t="s">
        <v>25</v>
      </c>
      <c r="AQ95" s="4" t="s">
        <v>13</v>
      </c>
      <c r="AR95" s="4" t="s">
        <v>19</v>
      </c>
      <c r="AS95" s="63" t="s">
        <v>87</v>
      </c>
    </row>
    <row r="96" spans="2:59" s="4" customFormat="1" ht="22.5" customHeight="1" x14ac:dyDescent="0.3">
      <c r="B96" s="56"/>
      <c r="C96" s="57"/>
      <c r="D96" s="57"/>
      <c r="E96" s="58" t="s">
        <v>0</v>
      </c>
      <c r="F96" s="100" t="s">
        <v>31</v>
      </c>
      <c r="G96" s="101"/>
      <c r="H96" s="101"/>
      <c r="I96" s="101"/>
      <c r="J96" s="57"/>
      <c r="K96" s="59">
        <v>230.18199999999999</v>
      </c>
      <c r="L96" s="60"/>
      <c r="N96" s="61"/>
      <c r="O96" s="57"/>
      <c r="P96" s="57"/>
      <c r="Q96" s="57"/>
      <c r="R96" s="57"/>
      <c r="S96" s="57"/>
      <c r="T96" s="57"/>
      <c r="U96" s="62"/>
      <c r="AN96" s="63" t="s">
        <v>95</v>
      </c>
      <c r="AO96" s="63" t="s">
        <v>25</v>
      </c>
      <c r="AP96" s="4" t="s">
        <v>25</v>
      </c>
      <c r="AQ96" s="4" t="s">
        <v>13</v>
      </c>
      <c r="AR96" s="4" t="s">
        <v>19</v>
      </c>
      <c r="AS96" s="63" t="s">
        <v>87</v>
      </c>
    </row>
    <row r="97" spans="2:59" s="4" customFormat="1" ht="22.5" customHeight="1" x14ac:dyDescent="0.3">
      <c r="B97" s="56"/>
      <c r="C97" s="57"/>
      <c r="D97" s="57"/>
      <c r="E97" s="58" t="s">
        <v>0</v>
      </c>
      <c r="F97" s="100" t="s">
        <v>0</v>
      </c>
      <c r="G97" s="101"/>
      <c r="H97" s="101"/>
      <c r="I97" s="101"/>
      <c r="J97" s="57"/>
      <c r="K97" s="59">
        <v>0</v>
      </c>
      <c r="L97" s="60"/>
      <c r="N97" s="61"/>
      <c r="O97" s="57"/>
      <c r="P97" s="57"/>
      <c r="Q97" s="57"/>
      <c r="R97" s="57"/>
      <c r="S97" s="57"/>
      <c r="T97" s="57"/>
      <c r="U97" s="62"/>
      <c r="AN97" s="63" t="s">
        <v>95</v>
      </c>
      <c r="AO97" s="63" t="s">
        <v>25</v>
      </c>
      <c r="AP97" s="4" t="s">
        <v>25</v>
      </c>
      <c r="AQ97" s="4" t="s">
        <v>13</v>
      </c>
      <c r="AR97" s="4" t="s">
        <v>19</v>
      </c>
      <c r="AS97" s="63" t="s">
        <v>87</v>
      </c>
    </row>
    <row r="98" spans="2:59" s="4" customFormat="1" ht="22.5" customHeight="1" x14ac:dyDescent="0.3">
      <c r="B98" s="56"/>
      <c r="C98" s="57"/>
      <c r="D98" s="57"/>
      <c r="E98" s="58" t="s">
        <v>0</v>
      </c>
      <c r="F98" s="100" t="s">
        <v>55</v>
      </c>
      <c r="G98" s="101"/>
      <c r="H98" s="101"/>
      <c r="I98" s="101"/>
      <c r="J98" s="57"/>
      <c r="K98" s="59">
        <v>64.099000000000004</v>
      </c>
      <c r="L98" s="60"/>
      <c r="N98" s="61"/>
      <c r="O98" s="57"/>
      <c r="P98" s="57"/>
      <c r="Q98" s="57"/>
      <c r="R98" s="57"/>
      <c r="S98" s="57"/>
      <c r="T98" s="57"/>
      <c r="U98" s="62"/>
      <c r="AN98" s="63" t="s">
        <v>95</v>
      </c>
      <c r="AO98" s="63" t="s">
        <v>25</v>
      </c>
      <c r="AP98" s="4" t="s">
        <v>25</v>
      </c>
      <c r="AQ98" s="4" t="s">
        <v>13</v>
      </c>
      <c r="AR98" s="4" t="s">
        <v>19</v>
      </c>
      <c r="AS98" s="63" t="s">
        <v>87</v>
      </c>
    </row>
    <row r="99" spans="2:59" s="4" customFormat="1" ht="22.5" customHeight="1" x14ac:dyDescent="0.3">
      <c r="B99" s="56"/>
      <c r="C99" s="57"/>
      <c r="D99" s="57"/>
      <c r="E99" s="58" t="s">
        <v>0</v>
      </c>
      <c r="F99" s="100" t="s">
        <v>0</v>
      </c>
      <c r="G99" s="101"/>
      <c r="H99" s="101"/>
      <c r="I99" s="101"/>
      <c r="J99" s="57"/>
      <c r="K99" s="59">
        <v>0</v>
      </c>
      <c r="L99" s="60"/>
      <c r="N99" s="61"/>
      <c r="O99" s="57"/>
      <c r="P99" s="57"/>
      <c r="Q99" s="57"/>
      <c r="R99" s="57"/>
      <c r="S99" s="57"/>
      <c r="T99" s="57"/>
      <c r="U99" s="62"/>
      <c r="AN99" s="63" t="s">
        <v>95</v>
      </c>
      <c r="AO99" s="63" t="s">
        <v>25</v>
      </c>
      <c r="AP99" s="4" t="s">
        <v>25</v>
      </c>
      <c r="AQ99" s="4" t="s">
        <v>13</v>
      </c>
      <c r="AR99" s="4" t="s">
        <v>19</v>
      </c>
      <c r="AS99" s="63" t="s">
        <v>87</v>
      </c>
    </row>
    <row r="100" spans="2:59" s="4" customFormat="1" ht="22.5" customHeight="1" x14ac:dyDescent="0.3">
      <c r="B100" s="56"/>
      <c r="C100" s="57"/>
      <c r="D100" s="57"/>
      <c r="E100" s="58" t="s">
        <v>0</v>
      </c>
      <c r="F100" s="100" t="s">
        <v>50</v>
      </c>
      <c r="G100" s="101"/>
      <c r="H100" s="101"/>
      <c r="I100" s="101"/>
      <c r="J100" s="57"/>
      <c r="K100" s="59">
        <v>12.648</v>
      </c>
      <c r="L100" s="60"/>
      <c r="N100" s="61"/>
      <c r="O100" s="57"/>
      <c r="P100" s="57"/>
      <c r="Q100" s="57"/>
      <c r="R100" s="57"/>
      <c r="S100" s="57"/>
      <c r="T100" s="57"/>
      <c r="U100" s="62"/>
      <c r="AN100" s="63" t="s">
        <v>95</v>
      </c>
      <c r="AO100" s="63" t="s">
        <v>25</v>
      </c>
      <c r="AP100" s="4" t="s">
        <v>25</v>
      </c>
      <c r="AQ100" s="4" t="s">
        <v>13</v>
      </c>
      <c r="AR100" s="4" t="s">
        <v>19</v>
      </c>
      <c r="AS100" s="63" t="s">
        <v>87</v>
      </c>
    </row>
    <row r="101" spans="2:59" s="4" customFormat="1" ht="22.5" customHeight="1" x14ac:dyDescent="0.3">
      <c r="B101" s="56"/>
      <c r="C101" s="57"/>
      <c r="D101" s="57"/>
      <c r="E101" s="58" t="s">
        <v>0</v>
      </c>
      <c r="F101" s="100" t="s">
        <v>0</v>
      </c>
      <c r="G101" s="101"/>
      <c r="H101" s="101"/>
      <c r="I101" s="101"/>
      <c r="J101" s="57"/>
      <c r="K101" s="59">
        <v>0</v>
      </c>
      <c r="L101" s="60"/>
      <c r="N101" s="61"/>
      <c r="O101" s="57"/>
      <c r="P101" s="57"/>
      <c r="Q101" s="57"/>
      <c r="R101" s="57"/>
      <c r="S101" s="57"/>
      <c r="T101" s="57"/>
      <c r="U101" s="62"/>
      <c r="AN101" s="63" t="s">
        <v>95</v>
      </c>
      <c r="AO101" s="63" t="s">
        <v>25</v>
      </c>
      <c r="AP101" s="4" t="s">
        <v>25</v>
      </c>
      <c r="AQ101" s="4" t="s">
        <v>13</v>
      </c>
      <c r="AR101" s="4" t="s">
        <v>19</v>
      </c>
      <c r="AS101" s="63" t="s">
        <v>87</v>
      </c>
    </row>
    <row r="102" spans="2:59" s="6" customFormat="1" ht="22.5" customHeight="1" x14ac:dyDescent="0.3">
      <c r="B102" s="72"/>
      <c r="C102" s="73"/>
      <c r="D102" s="73"/>
      <c r="E102" s="74" t="s">
        <v>0</v>
      </c>
      <c r="F102" s="104" t="s">
        <v>386</v>
      </c>
      <c r="G102" s="105"/>
      <c r="H102" s="105"/>
      <c r="I102" s="105"/>
      <c r="J102" s="73"/>
      <c r="K102" s="75" t="s">
        <v>0</v>
      </c>
      <c r="L102" s="76"/>
      <c r="N102" s="77"/>
      <c r="O102" s="73"/>
      <c r="P102" s="73"/>
      <c r="Q102" s="73"/>
      <c r="R102" s="73"/>
      <c r="S102" s="73"/>
      <c r="T102" s="73"/>
      <c r="U102" s="78"/>
      <c r="AN102" s="79" t="s">
        <v>95</v>
      </c>
      <c r="AO102" s="79" t="s">
        <v>25</v>
      </c>
      <c r="AP102" s="6" t="s">
        <v>5</v>
      </c>
      <c r="AQ102" s="6" t="s">
        <v>13</v>
      </c>
      <c r="AR102" s="6" t="s">
        <v>19</v>
      </c>
      <c r="AS102" s="79" t="s">
        <v>87</v>
      </c>
    </row>
    <row r="103" spans="2:59" s="4" customFormat="1" ht="22.5" customHeight="1" x14ac:dyDescent="0.3">
      <c r="B103" s="56"/>
      <c r="C103" s="57"/>
      <c r="D103" s="57"/>
      <c r="E103" s="58" t="s">
        <v>0</v>
      </c>
      <c r="F103" s="100" t="s">
        <v>895</v>
      </c>
      <c r="G103" s="101"/>
      <c r="H103" s="101"/>
      <c r="I103" s="101"/>
      <c r="J103" s="57"/>
      <c r="K103" s="59">
        <v>40.116999999999997</v>
      </c>
      <c r="L103" s="60"/>
      <c r="N103" s="61"/>
      <c r="O103" s="57"/>
      <c r="P103" s="57"/>
      <c r="Q103" s="57"/>
      <c r="R103" s="57"/>
      <c r="S103" s="57"/>
      <c r="T103" s="57"/>
      <c r="U103" s="62"/>
      <c r="AN103" s="63" t="s">
        <v>95</v>
      </c>
      <c r="AO103" s="63" t="s">
        <v>25</v>
      </c>
      <c r="AP103" s="4" t="s">
        <v>25</v>
      </c>
      <c r="AQ103" s="4" t="s">
        <v>13</v>
      </c>
      <c r="AR103" s="4" t="s">
        <v>19</v>
      </c>
      <c r="AS103" s="63" t="s">
        <v>87</v>
      </c>
    </row>
    <row r="104" spans="2:59" s="4" customFormat="1" ht="22.5" customHeight="1" x14ac:dyDescent="0.3">
      <c r="B104" s="56"/>
      <c r="C104" s="57"/>
      <c r="D104" s="57"/>
      <c r="E104" s="58" t="s">
        <v>0</v>
      </c>
      <c r="F104" s="100" t="s">
        <v>0</v>
      </c>
      <c r="G104" s="101"/>
      <c r="H104" s="101"/>
      <c r="I104" s="101"/>
      <c r="J104" s="57"/>
      <c r="K104" s="59">
        <v>0</v>
      </c>
      <c r="L104" s="60"/>
      <c r="N104" s="61"/>
      <c r="O104" s="57"/>
      <c r="P104" s="57"/>
      <c r="Q104" s="57"/>
      <c r="R104" s="57"/>
      <c r="S104" s="57"/>
      <c r="T104" s="57"/>
      <c r="U104" s="62"/>
      <c r="AN104" s="63" t="s">
        <v>95</v>
      </c>
      <c r="AO104" s="63" t="s">
        <v>25</v>
      </c>
      <c r="AP104" s="4" t="s">
        <v>25</v>
      </c>
      <c r="AQ104" s="4" t="s">
        <v>13</v>
      </c>
      <c r="AR104" s="4" t="s">
        <v>19</v>
      </c>
      <c r="AS104" s="63" t="s">
        <v>87</v>
      </c>
    </row>
    <row r="105" spans="2:59" s="5" customFormat="1" ht="22.5" customHeight="1" x14ac:dyDescent="0.3">
      <c r="B105" s="64"/>
      <c r="C105" s="65"/>
      <c r="D105" s="65"/>
      <c r="E105" s="66" t="s">
        <v>0</v>
      </c>
      <c r="F105" s="102" t="s">
        <v>96</v>
      </c>
      <c r="G105" s="103"/>
      <c r="H105" s="103"/>
      <c r="I105" s="103"/>
      <c r="J105" s="65"/>
      <c r="K105" s="67">
        <v>2894.788</v>
      </c>
      <c r="L105" s="68"/>
      <c r="N105" s="69"/>
      <c r="O105" s="65"/>
      <c r="P105" s="65"/>
      <c r="Q105" s="65"/>
      <c r="R105" s="65"/>
      <c r="S105" s="65"/>
      <c r="T105" s="65"/>
      <c r="U105" s="70"/>
      <c r="AN105" s="71" t="s">
        <v>95</v>
      </c>
      <c r="AO105" s="71" t="s">
        <v>25</v>
      </c>
      <c r="AP105" s="5" t="s">
        <v>92</v>
      </c>
      <c r="AQ105" s="5" t="s">
        <v>13</v>
      </c>
      <c r="AR105" s="5" t="s">
        <v>5</v>
      </c>
      <c r="AS105" s="71" t="s">
        <v>87</v>
      </c>
    </row>
    <row r="106" spans="2:59" s="1" customFormat="1" ht="31.5" customHeight="1" x14ac:dyDescent="0.3">
      <c r="B106" s="46"/>
      <c r="C106" s="47" t="s">
        <v>154</v>
      </c>
      <c r="D106" s="47" t="s">
        <v>88</v>
      </c>
      <c r="E106" s="48" t="s">
        <v>529</v>
      </c>
      <c r="F106" s="97" t="s">
        <v>530</v>
      </c>
      <c r="G106" s="97"/>
      <c r="H106" s="97"/>
      <c r="I106" s="97"/>
      <c r="J106" s="49" t="s">
        <v>531</v>
      </c>
      <c r="K106" s="50">
        <v>93.71</v>
      </c>
      <c r="L106" s="51"/>
      <c r="N106" s="52" t="s">
        <v>0</v>
      </c>
      <c r="O106" s="14" t="s">
        <v>16</v>
      </c>
      <c r="P106" s="53">
        <v>0</v>
      </c>
      <c r="Q106" s="53">
        <f>P106*K106</f>
        <v>0</v>
      </c>
      <c r="R106" s="53">
        <v>5.0000000000000001E-3</v>
      </c>
      <c r="S106" s="53">
        <f>R106*K106</f>
        <v>0.46854999999999997</v>
      </c>
      <c r="T106" s="53">
        <v>0</v>
      </c>
      <c r="U106" s="54">
        <f>T106*K106</f>
        <v>0</v>
      </c>
      <c r="AL106" s="8" t="s">
        <v>92</v>
      </c>
      <c r="AN106" s="8" t="s">
        <v>88</v>
      </c>
      <c r="AO106" s="8" t="s">
        <v>25</v>
      </c>
      <c r="AS106" s="8" t="s">
        <v>87</v>
      </c>
      <c r="AY106" s="55" t="e">
        <f>IF(O106="základní",#REF!,0)</f>
        <v>#REF!</v>
      </c>
      <c r="AZ106" s="55">
        <f>IF(O106="snížená",#REF!,0)</f>
        <v>0</v>
      </c>
      <c r="BA106" s="55">
        <f>IF(O106="zákl. přenesená",#REF!,0)</f>
        <v>0</v>
      </c>
      <c r="BB106" s="55">
        <f>IF(O106="sníž. přenesená",#REF!,0)</f>
        <v>0</v>
      </c>
      <c r="BC106" s="55">
        <f>IF(O106="nulová",#REF!,0)</f>
        <v>0</v>
      </c>
      <c r="BD106" s="8" t="s">
        <v>5</v>
      </c>
      <c r="BE106" s="55" t="e">
        <f>ROUND(#REF!*K106,2)</f>
        <v>#REF!</v>
      </c>
      <c r="BF106" s="8" t="s">
        <v>92</v>
      </c>
      <c r="BG106" s="8" t="s">
        <v>532</v>
      </c>
    </row>
    <row r="107" spans="2:59" s="4" customFormat="1" ht="22.5" customHeight="1" x14ac:dyDescent="0.3">
      <c r="B107" s="56"/>
      <c r="C107" s="57"/>
      <c r="D107" s="57"/>
      <c r="E107" s="58" t="s">
        <v>0</v>
      </c>
      <c r="F107" s="98" t="s">
        <v>1214</v>
      </c>
      <c r="G107" s="99"/>
      <c r="H107" s="99"/>
      <c r="I107" s="99"/>
      <c r="J107" s="57"/>
      <c r="K107" s="59">
        <v>93.71</v>
      </c>
      <c r="L107" s="60"/>
      <c r="N107" s="61"/>
      <c r="O107" s="57"/>
      <c r="P107" s="57"/>
      <c r="Q107" s="57"/>
      <c r="R107" s="57"/>
      <c r="S107" s="57"/>
      <c r="T107" s="57"/>
      <c r="U107" s="62"/>
      <c r="AN107" s="63" t="s">
        <v>95</v>
      </c>
      <c r="AO107" s="63" t="s">
        <v>25</v>
      </c>
      <c r="AP107" s="4" t="s">
        <v>25</v>
      </c>
      <c r="AQ107" s="4" t="s">
        <v>13</v>
      </c>
      <c r="AR107" s="4" t="s">
        <v>5</v>
      </c>
      <c r="AS107" s="63" t="s">
        <v>87</v>
      </c>
    </row>
    <row r="108" spans="2:59" s="1" customFormat="1" ht="31.5" customHeight="1" x14ac:dyDescent="0.3">
      <c r="B108" s="46"/>
      <c r="C108" s="47" t="s">
        <v>160</v>
      </c>
      <c r="D108" s="47" t="s">
        <v>88</v>
      </c>
      <c r="E108" s="48" t="s">
        <v>535</v>
      </c>
      <c r="F108" s="97" t="s">
        <v>536</v>
      </c>
      <c r="G108" s="97"/>
      <c r="H108" s="97"/>
      <c r="I108" s="97"/>
      <c r="J108" s="49" t="s">
        <v>91</v>
      </c>
      <c r="K108" s="50">
        <v>1803.78</v>
      </c>
      <c r="L108" s="51"/>
      <c r="N108" s="52" t="s">
        <v>0</v>
      </c>
      <c r="O108" s="14" t="s">
        <v>16</v>
      </c>
      <c r="P108" s="53">
        <v>0</v>
      </c>
      <c r="Q108" s="53">
        <f>P108*K108</f>
        <v>0</v>
      </c>
      <c r="R108" s="53">
        <v>2.0000000000000001E-4</v>
      </c>
      <c r="S108" s="53">
        <f>R108*K108</f>
        <v>0.36075600000000002</v>
      </c>
      <c r="T108" s="53">
        <v>0</v>
      </c>
      <c r="U108" s="54">
        <f>T108*K108</f>
        <v>0</v>
      </c>
      <c r="AL108" s="8" t="s">
        <v>92</v>
      </c>
      <c r="AN108" s="8" t="s">
        <v>88</v>
      </c>
      <c r="AO108" s="8" t="s">
        <v>25</v>
      </c>
      <c r="AS108" s="8" t="s">
        <v>87</v>
      </c>
      <c r="AY108" s="55" t="e">
        <f>IF(O108="základní",#REF!,0)</f>
        <v>#REF!</v>
      </c>
      <c r="AZ108" s="55">
        <f>IF(O108="snížená",#REF!,0)</f>
        <v>0</v>
      </c>
      <c r="BA108" s="55">
        <f>IF(O108="zákl. přenesená",#REF!,0)</f>
        <v>0</v>
      </c>
      <c r="BB108" s="55">
        <f>IF(O108="sníž. přenesená",#REF!,0)</f>
        <v>0</v>
      </c>
      <c r="BC108" s="55">
        <f>IF(O108="nulová",#REF!,0)</f>
        <v>0</v>
      </c>
      <c r="BD108" s="8" t="s">
        <v>5</v>
      </c>
      <c r="BE108" s="55" t="e">
        <f>ROUND(#REF!*K108,2)</f>
        <v>#REF!</v>
      </c>
      <c r="BF108" s="8" t="s">
        <v>92</v>
      </c>
      <c r="BG108" s="8" t="s">
        <v>537</v>
      </c>
    </row>
    <row r="109" spans="2:59" s="6" customFormat="1" ht="22.5" customHeight="1" x14ac:dyDescent="0.3">
      <c r="B109" s="72"/>
      <c r="C109" s="73"/>
      <c r="D109" s="73"/>
      <c r="E109" s="74" t="s">
        <v>0</v>
      </c>
      <c r="F109" s="106" t="s">
        <v>493</v>
      </c>
      <c r="G109" s="107"/>
      <c r="H109" s="107"/>
      <c r="I109" s="107"/>
      <c r="J109" s="73"/>
      <c r="K109" s="75" t="s">
        <v>0</v>
      </c>
      <c r="L109" s="76"/>
      <c r="N109" s="77"/>
      <c r="O109" s="73"/>
      <c r="P109" s="73"/>
      <c r="Q109" s="73"/>
      <c r="R109" s="73"/>
      <c r="S109" s="73"/>
      <c r="T109" s="73"/>
      <c r="U109" s="78"/>
      <c r="AN109" s="79" t="s">
        <v>95</v>
      </c>
      <c r="AO109" s="79" t="s">
        <v>25</v>
      </c>
      <c r="AP109" s="6" t="s">
        <v>5</v>
      </c>
      <c r="AQ109" s="6" t="s">
        <v>13</v>
      </c>
      <c r="AR109" s="6" t="s">
        <v>19</v>
      </c>
      <c r="AS109" s="79" t="s">
        <v>87</v>
      </c>
    </row>
    <row r="110" spans="2:59" s="6" customFormat="1" ht="22.5" customHeight="1" x14ac:dyDescent="0.3">
      <c r="B110" s="72"/>
      <c r="C110" s="73"/>
      <c r="D110" s="73"/>
      <c r="E110" s="74" t="s">
        <v>0</v>
      </c>
      <c r="F110" s="104" t="s">
        <v>906</v>
      </c>
      <c r="G110" s="105"/>
      <c r="H110" s="105"/>
      <c r="I110" s="105"/>
      <c r="J110" s="73"/>
      <c r="K110" s="75" t="s">
        <v>0</v>
      </c>
      <c r="L110" s="76"/>
      <c r="N110" s="77"/>
      <c r="O110" s="73"/>
      <c r="P110" s="73"/>
      <c r="Q110" s="73"/>
      <c r="R110" s="73"/>
      <c r="S110" s="73"/>
      <c r="T110" s="73"/>
      <c r="U110" s="78"/>
      <c r="AN110" s="79" t="s">
        <v>95</v>
      </c>
      <c r="AO110" s="79" t="s">
        <v>25</v>
      </c>
      <c r="AP110" s="6" t="s">
        <v>5</v>
      </c>
      <c r="AQ110" s="6" t="s">
        <v>13</v>
      </c>
      <c r="AR110" s="6" t="s">
        <v>19</v>
      </c>
      <c r="AS110" s="79" t="s">
        <v>87</v>
      </c>
    </row>
    <row r="111" spans="2:59" s="4" customFormat="1" ht="22.5" customHeight="1" x14ac:dyDescent="0.3">
      <c r="B111" s="56"/>
      <c r="C111" s="57"/>
      <c r="D111" s="57"/>
      <c r="E111" s="58" t="s">
        <v>0</v>
      </c>
      <c r="F111" s="100" t="s">
        <v>1208</v>
      </c>
      <c r="G111" s="101"/>
      <c r="H111" s="101"/>
      <c r="I111" s="101"/>
      <c r="J111" s="57"/>
      <c r="K111" s="59">
        <v>661.87</v>
      </c>
      <c r="L111" s="60"/>
      <c r="N111" s="61"/>
      <c r="O111" s="57"/>
      <c r="P111" s="57"/>
      <c r="Q111" s="57"/>
      <c r="R111" s="57"/>
      <c r="S111" s="57"/>
      <c r="T111" s="57"/>
      <c r="U111" s="62"/>
      <c r="AN111" s="63" t="s">
        <v>95</v>
      </c>
      <c r="AO111" s="63" t="s">
        <v>25</v>
      </c>
      <c r="AP111" s="4" t="s">
        <v>25</v>
      </c>
      <c r="AQ111" s="4" t="s">
        <v>13</v>
      </c>
      <c r="AR111" s="4" t="s">
        <v>19</v>
      </c>
      <c r="AS111" s="63" t="s">
        <v>87</v>
      </c>
    </row>
    <row r="112" spans="2:59" s="4" customFormat="1" ht="22.5" customHeight="1" x14ac:dyDescent="0.3">
      <c r="B112" s="56"/>
      <c r="C112" s="57"/>
      <c r="D112" s="57"/>
      <c r="E112" s="58" t="s">
        <v>0</v>
      </c>
      <c r="F112" s="100" t="s">
        <v>0</v>
      </c>
      <c r="G112" s="101"/>
      <c r="H112" s="101"/>
      <c r="I112" s="101"/>
      <c r="J112" s="57"/>
      <c r="K112" s="59">
        <v>0</v>
      </c>
      <c r="L112" s="60"/>
      <c r="N112" s="61"/>
      <c r="O112" s="57"/>
      <c r="P112" s="57"/>
      <c r="Q112" s="57"/>
      <c r="R112" s="57"/>
      <c r="S112" s="57"/>
      <c r="T112" s="57"/>
      <c r="U112" s="62"/>
      <c r="AN112" s="63" t="s">
        <v>95</v>
      </c>
      <c r="AO112" s="63" t="s">
        <v>25</v>
      </c>
      <c r="AP112" s="4" t="s">
        <v>25</v>
      </c>
      <c r="AQ112" s="4" t="s">
        <v>13</v>
      </c>
      <c r="AR112" s="4" t="s">
        <v>19</v>
      </c>
      <c r="AS112" s="63" t="s">
        <v>87</v>
      </c>
    </row>
    <row r="113" spans="2:59" s="6" customFormat="1" ht="22.5" customHeight="1" x14ac:dyDescent="0.3">
      <c r="B113" s="72"/>
      <c r="C113" s="73"/>
      <c r="D113" s="73"/>
      <c r="E113" s="74" t="s">
        <v>0</v>
      </c>
      <c r="F113" s="104" t="s">
        <v>709</v>
      </c>
      <c r="G113" s="105"/>
      <c r="H113" s="105"/>
      <c r="I113" s="105"/>
      <c r="J113" s="73"/>
      <c r="K113" s="75" t="s">
        <v>0</v>
      </c>
      <c r="L113" s="76"/>
      <c r="N113" s="77"/>
      <c r="O113" s="73"/>
      <c r="P113" s="73"/>
      <c r="Q113" s="73"/>
      <c r="R113" s="73"/>
      <c r="S113" s="73"/>
      <c r="T113" s="73"/>
      <c r="U113" s="78"/>
      <c r="AN113" s="79" t="s">
        <v>95</v>
      </c>
      <c r="AO113" s="79" t="s">
        <v>25</v>
      </c>
      <c r="AP113" s="6" t="s">
        <v>5</v>
      </c>
      <c r="AQ113" s="6" t="s">
        <v>13</v>
      </c>
      <c r="AR113" s="6" t="s">
        <v>19</v>
      </c>
      <c r="AS113" s="79" t="s">
        <v>87</v>
      </c>
    </row>
    <row r="114" spans="2:59" s="4" customFormat="1" ht="22.5" customHeight="1" x14ac:dyDescent="0.3">
      <c r="B114" s="56"/>
      <c r="C114" s="57"/>
      <c r="D114" s="57"/>
      <c r="E114" s="58" t="s">
        <v>0</v>
      </c>
      <c r="F114" s="100" t="s">
        <v>1209</v>
      </c>
      <c r="G114" s="101"/>
      <c r="H114" s="101"/>
      <c r="I114" s="101"/>
      <c r="J114" s="57"/>
      <c r="K114" s="59">
        <v>277.64</v>
      </c>
      <c r="L114" s="60"/>
      <c r="N114" s="61"/>
      <c r="O114" s="57"/>
      <c r="P114" s="57"/>
      <c r="Q114" s="57"/>
      <c r="R114" s="57"/>
      <c r="S114" s="57"/>
      <c r="T114" s="57"/>
      <c r="U114" s="62"/>
      <c r="AN114" s="63" t="s">
        <v>95</v>
      </c>
      <c r="AO114" s="63" t="s">
        <v>25</v>
      </c>
      <c r="AP114" s="4" t="s">
        <v>25</v>
      </c>
      <c r="AQ114" s="4" t="s">
        <v>13</v>
      </c>
      <c r="AR114" s="4" t="s">
        <v>19</v>
      </c>
      <c r="AS114" s="63" t="s">
        <v>87</v>
      </c>
    </row>
    <row r="115" spans="2:59" s="4" customFormat="1" ht="22.5" customHeight="1" x14ac:dyDescent="0.3">
      <c r="B115" s="56"/>
      <c r="C115" s="57"/>
      <c r="D115" s="57"/>
      <c r="E115" s="58" t="s">
        <v>0</v>
      </c>
      <c r="F115" s="100" t="s">
        <v>0</v>
      </c>
      <c r="G115" s="101"/>
      <c r="H115" s="101"/>
      <c r="I115" s="101"/>
      <c r="J115" s="57"/>
      <c r="K115" s="59">
        <v>0</v>
      </c>
      <c r="L115" s="60"/>
      <c r="N115" s="61"/>
      <c r="O115" s="57"/>
      <c r="P115" s="57"/>
      <c r="Q115" s="57"/>
      <c r="R115" s="57"/>
      <c r="S115" s="57"/>
      <c r="T115" s="57"/>
      <c r="U115" s="62"/>
      <c r="AN115" s="63" t="s">
        <v>95</v>
      </c>
      <c r="AO115" s="63" t="s">
        <v>25</v>
      </c>
      <c r="AP115" s="4" t="s">
        <v>25</v>
      </c>
      <c r="AQ115" s="4" t="s">
        <v>13</v>
      </c>
      <c r="AR115" s="4" t="s">
        <v>19</v>
      </c>
      <c r="AS115" s="63" t="s">
        <v>87</v>
      </c>
    </row>
    <row r="116" spans="2:59" s="6" customFormat="1" ht="22.5" customHeight="1" x14ac:dyDescent="0.3">
      <c r="B116" s="72"/>
      <c r="C116" s="73"/>
      <c r="D116" s="73"/>
      <c r="E116" s="74" t="s">
        <v>0</v>
      </c>
      <c r="F116" s="104" t="s">
        <v>902</v>
      </c>
      <c r="G116" s="105"/>
      <c r="H116" s="105"/>
      <c r="I116" s="105"/>
      <c r="J116" s="73"/>
      <c r="K116" s="75" t="s">
        <v>0</v>
      </c>
      <c r="L116" s="76"/>
      <c r="N116" s="77"/>
      <c r="O116" s="73"/>
      <c r="P116" s="73"/>
      <c r="Q116" s="73"/>
      <c r="R116" s="73"/>
      <c r="S116" s="73"/>
      <c r="T116" s="73"/>
      <c r="U116" s="78"/>
      <c r="AN116" s="79" t="s">
        <v>95</v>
      </c>
      <c r="AO116" s="79" t="s">
        <v>25</v>
      </c>
      <c r="AP116" s="6" t="s">
        <v>5</v>
      </c>
      <c r="AQ116" s="6" t="s">
        <v>13</v>
      </c>
      <c r="AR116" s="6" t="s">
        <v>19</v>
      </c>
      <c r="AS116" s="79" t="s">
        <v>87</v>
      </c>
    </row>
    <row r="117" spans="2:59" s="4" customFormat="1" ht="22.5" customHeight="1" x14ac:dyDescent="0.3">
      <c r="B117" s="56"/>
      <c r="C117" s="57"/>
      <c r="D117" s="57"/>
      <c r="E117" s="58" t="s">
        <v>0</v>
      </c>
      <c r="F117" s="100" t="s">
        <v>1210</v>
      </c>
      <c r="G117" s="101"/>
      <c r="H117" s="101"/>
      <c r="I117" s="101"/>
      <c r="J117" s="57"/>
      <c r="K117" s="59">
        <v>336</v>
      </c>
      <c r="L117" s="60"/>
      <c r="N117" s="61"/>
      <c r="O117" s="57"/>
      <c r="P117" s="57"/>
      <c r="Q117" s="57"/>
      <c r="R117" s="57"/>
      <c r="S117" s="57"/>
      <c r="T117" s="57"/>
      <c r="U117" s="62"/>
      <c r="AN117" s="63" t="s">
        <v>95</v>
      </c>
      <c r="AO117" s="63" t="s">
        <v>25</v>
      </c>
      <c r="AP117" s="4" t="s">
        <v>25</v>
      </c>
      <c r="AQ117" s="4" t="s">
        <v>13</v>
      </c>
      <c r="AR117" s="4" t="s">
        <v>19</v>
      </c>
      <c r="AS117" s="63" t="s">
        <v>87</v>
      </c>
    </row>
    <row r="118" spans="2:59" s="4" customFormat="1" ht="22.5" customHeight="1" x14ac:dyDescent="0.3">
      <c r="B118" s="56"/>
      <c r="C118" s="57"/>
      <c r="D118" s="57"/>
      <c r="E118" s="58" t="s">
        <v>0</v>
      </c>
      <c r="F118" s="100" t="s">
        <v>1211</v>
      </c>
      <c r="G118" s="101"/>
      <c r="H118" s="101"/>
      <c r="I118" s="101"/>
      <c r="J118" s="57"/>
      <c r="K118" s="59">
        <v>424.1</v>
      </c>
      <c r="L118" s="60"/>
      <c r="N118" s="61"/>
      <c r="O118" s="57"/>
      <c r="P118" s="57"/>
      <c r="Q118" s="57"/>
      <c r="R118" s="57"/>
      <c r="S118" s="57"/>
      <c r="T118" s="57"/>
      <c r="U118" s="62"/>
      <c r="AN118" s="63" t="s">
        <v>95</v>
      </c>
      <c r="AO118" s="63" t="s">
        <v>25</v>
      </c>
      <c r="AP118" s="4" t="s">
        <v>25</v>
      </c>
      <c r="AQ118" s="4" t="s">
        <v>13</v>
      </c>
      <c r="AR118" s="4" t="s">
        <v>19</v>
      </c>
      <c r="AS118" s="63" t="s">
        <v>87</v>
      </c>
    </row>
    <row r="119" spans="2:59" s="4" customFormat="1" ht="22.5" customHeight="1" x14ac:dyDescent="0.3">
      <c r="B119" s="56"/>
      <c r="C119" s="57"/>
      <c r="D119" s="57"/>
      <c r="E119" s="58" t="s">
        <v>0</v>
      </c>
      <c r="F119" s="100" t="s">
        <v>1212</v>
      </c>
      <c r="G119" s="101"/>
      <c r="H119" s="101"/>
      <c r="I119" s="101"/>
      <c r="J119" s="57"/>
      <c r="K119" s="59">
        <v>104.17</v>
      </c>
      <c r="L119" s="60"/>
      <c r="N119" s="61"/>
      <c r="O119" s="57"/>
      <c r="P119" s="57"/>
      <c r="Q119" s="57"/>
      <c r="R119" s="57"/>
      <c r="S119" s="57"/>
      <c r="T119" s="57"/>
      <c r="U119" s="62"/>
      <c r="AN119" s="63" t="s">
        <v>95</v>
      </c>
      <c r="AO119" s="63" t="s">
        <v>25</v>
      </c>
      <c r="AP119" s="4" t="s">
        <v>25</v>
      </c>
      <c r="AQ119" s="4" t="s">
        <v>13</v>
      </c>
      <c r="AR119" s="4" t="s">
        <v>19</v>
      </c>
      <c r="AS119" s="63" t="s">
        <v>87</v>
      </c>
    </row>
    <row r="120" spans="2:59" s="4" customFormat="1" ht="22.5" customHeight="1" x14ac:dyDescent="0.3">
      <c r="B120" s="56"/>
      <c r="C120" s="57"/>
      <c r="D120" s="57"/>
      <c r="E120" s="58" t="s">
        <v>0</v>
      </c>
      <c r="F120" s="100" t="s">
        <v>0</v>
      </c>
      <c r="G120" s="101"/>
      <c r="H120" s="101"/>
      <c r="I120" s="101"/>
      <c r="J120" s="57"/>
      <c r="K120" s="59">
        <v>0</v>
      </c>
      <c r="L120" s="60"/>
      <c r="N120" s="61"/>
      <c r="O120" s="57"/>
      <c r="P120" s="57"/>
      <c r="Q120" s="57"/>
      <c r="R120" s="57"/>
      <c r="S120" s="57"/>
      <c r="T120" s="57"/>
      <c r="U120" s="62"/>
      <c r="AN120" s="63" t="s">
        <v>95</v>
      </c>
      <c r="AO120" s="63" t="s">
        <v>25</v>
      </c>
      <c r="AP120" s="4" t="s">
        <v>25</v>
      </c>
      <c r="AQ120" s="4" t="s">
        <v>13</v>
      </c>
      <c r="AR120" s="4" t="s">
        <v>19</v>
      </c>
      <c r="AS120" s="63" t="s">
        <v>87</v>
      </c>
    </row>
    <row r="121" spans="2:59" s="5" customFormat="1" ht="22.5" customHeight="1" x14ac:dyDescent="0.3">
      <c r="B121" s="64"/>
      <c r="C121" s="65"/>
      <c r="D121" s="65"/>
      <c r="E121" s="66" t="s">
        <v>0</v>
      </c>
      <c r="F121" s="102" t="s">
        <v>96</v>
      </c>
      <c r="G121" s="103"/>
      <c r="H121" s="103"/>
      <c r="I121" s="103"/>
      <c r="J121" s="65"/>
      <c r="K121" s="67">
        <v>1803.78</v>
      </c>
      <c r="L121" s="68"/>
      <c r="N121" s="69"/>
      <c r="O121" s="65"/>
      <c r="P121" s="65"/>
      <c r="Q121" s="65"/>
      <c r="R121" s="65"/>
      <c r="S121" s="65"/>
      <c r="T121" s="65"/>
      <c r="U121" s="70"/>
      <c r="AN121" s="71" t="s">
        <v>95</v>
      </c>
      <c r="AO121" s="71" t="s">
        <v>25</v>
      </c>
      <c r="AP121" s="5" t="s">
        <v>92</v>
      </c>
      <c r="AQ121" s="5" t="s">
        <v>13</v>
      </c>
      <c r="AR121" s="5" t="s">
        <v>5</v>
      </c>
      <c r="AS121" s="71" t="s">
        <v>87</v>
      </c>
    </row>
    <row r="122" spans="2:59" s="1" customFormat="1" ht="57" customHeight="1" x14ac:dyDescent="0.3">
      <c r="B122" s="46"/>
      <c r="C122" s="47" t="s">
        <v>167</v>
      </c>
      <c r="D122" s="47" t="s">
        <v>88</v>
      </c>
      <c r="E122" s="48" t="s">
        <v>1215</v>
      </c>
      <c r="F122" s="97" t="s">
        <v>551</v>
      </c>
      <c r="G122" s="97"/>
      <c r="H122" s="97"/>
      <c r="I122" s="97"/>
      <c r="J122" s="49" t="s">
        <v>542</v>
      </c>
      <c r="K122" s="50">
        <v>8</v>
      </c>
      <c r="L122" s="51"/>
      <c r="N122" s="52" t="s">
        <v>0</v>
      </c>
      <c r="O122" s="14" t="s">
        <v>16</v>
      </c>
      <c r="P122" s="53">
        <v>0</v>
      </c>
      <c r="Q122" s="53">
        <f>P122*K122</f>
        <v>0</v>
      </c>
      <c r="R122" s="53">
        <v>2.5000000000000001E-3</v>
      </c>
      <c r="S122" s="53">
        <f>R122*K122</f>
        <v>0.02</v>
      </c>
      <c r="T122" s="53">
        <v>0</v>
      </c>
      <c r="U122" s="54">
        <f>T122*K122</f>
        <v>0</v>
      </c>
      <c r="AL122" s="8" t="s">
        <v>92</v>
      </c>
      <c r="AN122" s="8" t="s">
        <v>88</v>
      </c>
      <c r="AO122" s="8" t="s">
        <v>25</v>
      </c>
      <c r="AS122" s="8" t="s">
        <v>87</v>
      </c>
      <c r="AY122" s="55" t="e">
        <f>IF(O122="základní",#REF!,0)</f>
        <v>#REF!</v>
      </c>
      <c r="AZ122" s="55">
        <f>IF(O122="snížená",#REF!,0)</f>
        <v>0</v>
      </c>
      <c r="BA122" s="55">
        <f>IF(O122="zákl. přenesená",#REF!,0)</f>
        <v>0</v>
      </c>
      <c r="BB122" s="55">
        <f>IF(O122="sníž. přenesená",#REF!,0)</f>
        <v>0</v>
      </c>
      <c r="BC122" s="55">
        <f>IF(O122="nulová",#REF!,0)</f>
        <v>0</v>
      </c>
      <c r="BD122" s="8" t="s">
        <v>5</v>
      </c>
      <c r="BE122" s="55" t="e">
        <f>ROUND(#REF!*K122,2)</f>
        <v>#REF!</v>
      </c>
      <c r="BF122" s="8" t="s">
        <v>92</v>
      </c>
      <c r="BG122" s="8" t="s">
        <v>1216</v>
      </c>
    </row>
    <row r="123" spans="2:59" s="4" customFormat="1" ht="22.5" customHeight="1" x14ac:dyDescent="0.3">
      <c r="B123" s="56"/>
      <c r="C123" s="57"/>
      <c r="D123" s="57"/>
      <c r="E123" s="58" t="s">
        <v>0</v>
      </c>
      <c r="F123" s="98" t="s">
        <v>1217</v>
      </c>
      <c r="G123" s="99"/>
      <c r="H123" s="99"/>
      <c r="I123" s="99"/>
      <c r="J123" s="57"/>
      <c r="K123" s="59">
        <v>8</v>
      </c>
      <c r="L123" s="60"/>
      <c r="N123" s="61"/>
      <c r="O123" s="57"/>
      <c r="P123" s="57"/>
      <c r="Q123" s="57"/>
      <c r="R123" s="57"/>
      <c r="S123" s="57"/>
      <c r="T123" s="57"/>
      <c r="U123" s="62"/>
      <c r="AN123" s="63" t="s">
        <v>95</v>
      </c>
      <c r="AO123" s="63" t="s">
        <v>25</v>
      </c>
      <c r="AP123" s="4" t="s">
        <v>25</v>
      </c>
      <c r="AQ123" s="4" t="s">
        <v>13</v>
      </c>
      <c r="AR123" s="4" t="s">
        <v>5</v>
      </c>
      <c r="AS123" s="63" t="s">
        <v>87</v>
      </c>
    </row>
    <row r="124" spans="2:59" s="1" customFormat="1" ht="44.25" customHeight="1" x14ac:dyDescent="0.3">
      <c r="B124" s="46"/>
      <c r="C124" s="47" t="s">
        <v>2</v>
      </c>
      <c r="D124" s="47" t="s">
        <v>88</v>
      </c>
      <c r="E124" s="48" t="s">
        <v>555</v>
      </c>
      <c r="F124" s="97" t="s">
        <v>556</v>
      </c>
      <c r="G124" s="97"/>
      <c r="H124" s="97"/>
      <c r="I124" s="97"/>
      <c r="J124" s="49" t="s">
        <v>542</v>
      </c>
      <c r="K124" s="50">
        <v>1</v>
      </c>
      <c r="L124" s="51"/>
      <c r="N124" s="52" t="s">
        <v>0</v>
      </c>
      <c r="O124" s="14" t="s">
        <v>16</v>
      </c>
      <c r="P124" s="53">
        <v>0</v>
      </c>
      <c r="Q124" s="53">
        <f>P124*K124</f>
        <v>0</v>
      </c>
      <c r="R124" s="53">
        <v>5.0000000000000001E-4</v>
      </c>
      <c r="S124" s="53">
        <f>R124*K124</f>
        <v>5.0000000000000001E-4</v>
      </c>
      <c r="T124" s="53">
        <v>0</v>
      </c>
      <c r="U124" s="54">
        <f>T124*K124</f>
        <v>0</v>
      </c>
      <c r="AL124" s="8" t="s">
        <v>183</v>
      </c>
      <c r="AN124" s="8" t="s">
        <v>88</v>
      </c>
      <c r="AO124" s="8" t="s">
        <v>25</v>
      </c>
      <c r="AS124" s="8" t="s">
        <v>87</v>
      </c>
      <c r="AY124" s="55" t="e">
        <f>IF(O124="základní",#REF!,0)</f>
        <v>#REF!</v>
      </c>
      <c r="AZ124" s="55">
        <f>IF(O124="snížená",#REF!,0)</f>
        <v>0</v>
      </c>
      <c r="BA124" s="55">
        <f>IF(O124="zákl. přenesená",#REF!,0)</f>
        <v>0</v>
      </c>
      <c r="BB124" s="55">
        <f>IF(O124="sníž. přenesená",#REF!,0)</f>
        <v>0</v>
      </c>
      <c r="BC124" s="55">
        <f>IF(O124="nulová",#REF!,0)</f>
        <v>0</v>
      </c>
      <c r="BD124" s="8" t="s">
        <v>5</v>
      </c>
      <c r="BE124" s="55" t="e">
        <f>ROUND(#REF!*K124,2)</f>
        <v>#REF!</v>
      </c>
      <c r="BF124" s="8" t="s">
        <v>183</v>
      </c>
      <c r="BG124" s="8" t="s">
        <v>557</v>
      </c>
    </row>
    <row r="125" spans="2:59" s="1" customFormat="1" ht="22.5" customHeight="1" x14ac:dyDescent="0.3">
      <c r="B125" s="46"/>
      <c r="C125" s="47" t="s">
        <v>183</v>
      </c>
      <c r="D125" s="47" t="s">
        <v>88</v>
      </c>
      <c r="E125" s="48" t="s">
        <v>567</v>
      </c>
      <c r="F125" s="97" t="s">
        <v>568</v>
      </c>
      <c r="G125" s="97"/>
      <c r="H125" s="97"/>
      <c r="I125" s="97"/>
      <c r="J125" s="49" t="s">
        <v>569</v>
      </c>
      <c r="K125" s="50">
        <v>45</v>
      </c>
      <c r="L125" s="51"/>
      <c r="N125" s="52" t="s">
        <v>0</v>
      </c>
      <c r="O125" s="14" t="s">
        <v>16</v>
      </c>
      <c r="P125" s="53">
        <v>0</v>
      </c>
      <c r="Q125" s="53">
        <f>P125*K125</f>
        <v>0</v>
      </c>
      <c r="R125" s="53">
        <v>0</v>
      </c>
      <c r="S125" s="53">
        <f>R125*K125</f>
        <v>0</v>
      </c>
      <c r="T125" s="53">
        <v>0</v>
      </c>
      <c r="U125" s="54">
        <f>T125*K125</f>
        <v>0</v>
      </c>
      <c r="AL125" s="8" t="s">
        <v>92</v>
      </c>
      <c r="AN125" s="8" t="s">
        <v>88</v>
      </c>
      <c r="AO125" s="8" t="s">
        <v>25</v>
      </c>
      <c r="AS125" s="8" t="s">
        <v>87</v>
      </c>
      <c r="AY125" s="55" t="e">
        <f>IF(O125="základní",#REF!,0)</f>
        <v>#REF!</v>
      </c>
      <c r="AZ125" s="55">
        <f>IF(O125="snížená",#REF!,0)</f>
        <v>0</v>
      </c>
      <c r="BA125" s="55">
        <f>IF(O125="zákl. přenesená",#REF!,0)</f>
        <v>0</v>
      </c>
      <c r="BB125" s="55">
        <f>IF(O125="sníž. přenesená",#REF!,0)</f>
        <v>0</v>
      </c>
      <c r="BC125" s="55">
        <f>IF(O125="nulová",#REF!,0)</f>
        <v>0</v>
      </c>
      <c r="BD125" s="8" t="s">
        <v>5</v>
      </c>
      <c r="BE125" s="55" t="e">
        <f>ROUND(#REF!*K125,2)</f>
        <v>#REF!</v>
      </c>
      <c r="BF125" s="8" t="s">
        <v>92</v>
      </c>
      <c r="BG125" s="8" t="s">
        <v>570</v>
      </c>
    </row>
    <row r="126" spans="2:59" s="1" customFormat="1" ht="22.5" customHeight="1" x14ac:dyDescent="0.3">
      <c r="B126" s="46"/>
      <c r="C126" s="47" t="s">
        <v>194</v>
      </c>
      <c r="D126" s="47" t="s">
        <v>88</v>
      </c>
      <c r="E126" s="48" t="s">
        <v>572</v>
      </c>
      <c r="F126" s="97" t="s">
        <v>573</v>
      </c>
      <c r="G126" s="97"/>
      <c r="H126" s="97"/>
      <c r="I126" s="97"/>
      <c r="J126" s="49" t="s">
        <v>569</v>
      </c>
      <c r="K126" s="50">
        <v>37</v>
      </c>
      <c r="L126" s="51"/>
      <c r="N126" s="52" t="s">
        <v>0</v>
      </c>
      <c r="O126" s="14" t="s">
        <v>16</v>
      </c>
      <c r="P126" s="53">
        <v>0</v>
      </c>
      <c r="Q126" s="53">
        <f>P126*K126</f>
        <v>0</v>
      </c>
      <c r="R126" s="53">
        <v>0</v>
      </c>
      <c r="S126" s="53">
        <f>R126*K126</f>
        <v>0</v>
      </c>
      <c r="T126" s="53">
        <v>0</v>
      </c>
      <c r="U126" s="54">
        <f>T126*K126</f>
        <v>0</v>
      </c>
      <c r="AL126" s="8" t="s">
        <v>92</v>
      </c>
      <c r="AN126" s="8" t="s">
        <v>88</v>
      </c>
      <c r="AO126" s="8" t="s">
        <v>25</v>
      </c>
      <c r="AS126" s="8" t="s">
        <v>87</v>
      </c>
      <c r="AY126" s="55" t="e">
        <f>IF(O126="základní",#REF!,0)</f>
        <v>#REF!</v>
      </c>
      <c r="AZ126" s="55">
        <f>IF(O126="snížená",#REF!,0)</f>
        <v>0</v>
      </c>
      <c r="BA126" s="55">
        <f>IF(O126="zákl. přenesená",#REF!,0)</f>
        <v>0</v>
      </c>
      <c r="BB126" s="55">
        <f>IF(O126="sníž. přenesená",#REF!,0)</f>
        <v>0</v>
      </c>
      <c r="BC126" s="55">
        <f>IF(O126="nulová",#REF!,0)</f>
        <v>0</v>
      </c>
      <c r="BD126" s="8" t="s">
        <v>5</v>
      </c>
      <c r="BE126" s="55" t="e">
        <f>ROUND(#REF!*K126,2)</f>
        <v>#REF!</v>
      </c>
      <c r="BF126" s="8" t="s">
        <v>92</v>
      </c>
      <c r="BG126" s="8" t="s">
        <v>574</v>
      </c>
    </row>
    <row r="127" spans="2:59" s="1" customFormat="1" ht="31.5" customHeight="1" x14ac:dyDescent="0.3">
      <c r="B127" s="46"/>
      <c r="C127" s="47" t="s">
        <v>232</v>
      </c>
      <c r="D127" s="47" t="s">
        <v>88</v>
      </c>
      <c r="E127" s="48" t="s">
        <v>576</v>
      </c>
      <c r="F127" s="97" t="s">
        <v>577</v>
      </c>
      <c r="G127" s="97"/>
      <c r="H127" s="97"/>
      <c r="I127" s="97"/>
      <c r="J127" s="49" t="s">
        <v>578</v>
      </c>
      <c r="K127" s="50">
        <v>1</v>
      </c>
      <c r="L127" s="51"/>
      <c r="N127" s="52" t="s">
        <v>0</v>
      </c>
      <c r="O127" s="14" t="s">
        <v>16</v>
      </c>
      <c r="P127" s="53">
        <v>0</v>
      </c>
      <c r="Q127" s="53">
        <f>P127*K127</f>
        <v>0</v>
      </c>
      <c r="R127" s="53">
        <v>0</v>
      </c>
      <c r="S127" s="53">
        <f>R127*K127</f>
        <v>0</v>
      </c>
      <c r="T127" s="53">
        <v>0</v>
      </c>
      <c r="U127" s="54">
        <f>T127*K127</f>
        <v>0</v>
      </c>
      <c r="AL127" s="8" t="s">
        <v>92</v>
      </c>
      <c r="AN127" s="8" t="s">
        <v>88</v>
      </c>
      <c r="AO127" s="8" t="s">
        <v>25</v>
      </c>
      <c r="AS127" s="8" t="s">
        <v>87</v>
      </c>
      <c r="AY127" s="55" t="e">
        <f>IF(O127="základní",#REF!,0)</f>
        <v>#REF!</v>
      </c>
      <c r="AZ127" s="55">
        <f>IF(O127="snížená",#REF!,0)</f>
        <v>0</v>
      </c>
      <c r="BA127" s="55">
        <f>IF(O127="zákl. přenesená",#REF!,0)</f>
        <v>0</v>
      </c>
      <c r="BB127" s="55">
        <f>IF(O127="sníž. přenesená",#REF!,0)</f>
        <v>0</v>
      </c>
      <c r="BC127" s="55">
        <f>IF(O127="nulová",#REF!,0)</f>
        <v>0</v>
      </c>
      <c r="BD127" s="8" t="s">
        <v>5</v>
      </c>
      <c r="BE127" s="55" t="e">
        <f>ROUND(#REF!*K127,2)</f>
        <v>#REF!</v>
      </c>
      <c r="BF127" s="8" t="s">
        <v>92</v>
      </c>
      <c r="BG127" s="8" t="s">
        <v>1225</v>
      </c>
    </row>
    <row r="128" spans="2:59" s="4" customFormat="1" ht="22.5" customHeight="1" x14ac:dyDescent="0.3">
      <c r="B128" s="56"/>
      <c r="C128" s="57"/>
      <c r="D128" s="57"/>
      <c r="E128" s="58" t="s">
        <v>0</v>
      </c>
      <c r="F128" s="98" t="s">
        <v>548</v>
      </c>
      <c r="G128" s="99"/>
      <c r="H128" s="99"/>
      <c r="I128" s="99"/>
      <c r="J128" s="57"/>
      <c r="K128" s="59">
        <v>1</v>
      </c>
      <c r="L128" s="60"/>
      <c r="N128" s="61"/>
      <c r="O128" s="57"/>
      <c r="P128" s="57"/>
      <c r="Q128" s="57"/>
      <c r="R128" s="57"/>
      <c r="S128" s="57"/>
      <c r="T128" s="57"/>
      <c r="U128" s="62"/>
      <c r="AN128" s="63" t="s">
        <v>95</v>
      </c>
      <c r="AO128" s="63" t="s">
        <v>25</v>
      </c>
      <c r="AP128" s="4" t="s">
        <v>25</v>
      </c>
      <c r="AQ128" s="4" t="s">
        <v>13</v>
      </c>
      <c r="AR128" s="4" t="s">
        <v>5</v>
      </c>
      <c r="AS128" s="63" t="s">
        <v>87</v>
      </c>
    </row>
    <row r="129" spans="2:59" s="3" customFormat="1" ht="29.85" customHeight="1" x14ac:dyDescent="0.3">
      <c r="B129" s="35"/>
      <c r="C129" s="36"/>
      <c r="D129" s="45" t="s">
        <v>62</v>
      </c>
      <c r="E129" s="45"/>
      <c r="F129" s="45"/>
      <c r="G129" s="45"/>
      <c r="H129" s="45"/>
      <c r="I129" s="45"/>
      <c r="J129" s="45"/>
      <c r="K129" s="45"/>
      <c r="L129" s="38"/>
      <c r="N129" s="39"/>
      <c r="O129" s="36"/>
      <c r="P129" s="36"/>
      <c r="Q129" s="40">
        <f>SUM(Q130:Q139)</f>
        <v>627.78400000000011</v>
      </c>
      <c r="R129" s="36"/>
      <c r="S129" s="40">
        <f>SUM(S130:S139)</f>
        <v>0</v>
      </c>
      <c r="T129" s="36"/>
      <c r="U129" s="41">
        <f>SUM(U130:U139)</f>
        <v>0</v>
      </c>
      <c r="AL129" s="42" t="s">
        <v>5</v>
      </c>
      <c r="AN129" s="43" t="s">
        <v>18</v>
      </c>
      <c r="AO129" s="43" t="s">
        <v>5</v>
      </c>
      <c r="AS129" s="42" t="s">
        <v>87</v>
      </c>
      <c r="BE129" s="44" t="e">
        <f>SUM(BE130:BE139)</f>
        <v>#REF!</v>
      </c>
    </row>
    <row r="130" spans="2:59" s="1" customFormat="1" ht="31.5" customHeight="1" x14ac:dyDescent="0.3">
      <c r="B130" s="46"/>
      <c r="C130" s="47" t="s">
        <v>268</v>
      </c>
      <c r="D130" s="47" t="s">
        <v>88</v>
      </c>
      <c r="E130" s="48" t="s">
        <v>581</v>
      </c>
      <c r="F130" s="97" t="s">
        <v>582</v>
      </c>
      <c r="G130" s="97"/>
      <c r="H130" s="97"/>
      <c r="I130" s="97"/>
      <c r="J130" s="49" t="s">
        <v>114</v>
      </c>
      <c r="K130" s="50">
        <v>60.548000000000002</v>
      </c>
      <c r="L130" s="51"/>
      <c r="N130" s="52" t="s">
        <v>0</v>
      </c>
      <c r="O130" s="14" t="s">
        <v>16</v>
      </c>
      <c r="P130" s="53">
        <v>10.3</v>
      </c>
      <c r="Q130" s="53">
        <f>P130*K130</f>
        <v>623.64440000000002</v>
      </c>
      <c r="R130" s="53">
        <v>0</v>
      </c>
      <c r="S130" s="53">
        <f>R130*K130</f>
        <v>0</v>
      </c>
      <c r="T130" s="53">
        <v>0</v>
      </c>
      <c r="U130" s="54">
        <f>T130*K130</f>
        <v>0</v>
      </c>
      <c r="AL130" s="8" t="s">
        <v>92</v>
      </c>
      <c r="AN130" s="8" t="s">
        <v>88</v>
      </c>
      <c r="AO130" s="8" t="s">
        <v>25</v>
      </c>
      <c r="AS130" s="8" t="s">
        <v>87</v>
      </c>
      <c r="AY130" s="55" t="e">
        <f>IF(O130="základní",#REF!,0)</f>
        <v>#REF!</v>
      </c>
      <c r="AZ130" s="55">
        <f>IF(O130="snížená",#REF!,0)</f>
        <v>0</v>
      </c>
      <c r="BA130" s="55">
        <f>IF(O130="zákl. přenesená",#REF!,0)</f>
        <v>0</v>
      </c>
      <c r="BB130" s="55">
        <f>IF(O130="sníž. přenesená",#REF!,0)</f>
        <v>0</v>
      </c>
      <c r="BC130" s="55">
        <f>IF(O130="nulová",#REF!,0)</f>
        <v>0</v>
      </c>
      <c r="BD130" s="8" t="s">
        <v>5</v>
      </c>
      <c r="BE130" s="55" t="e">
        <f>ROUND(#REF!*K130,2)</f>
        <v>#REF!</v>
      </c>
      <c r="BF130" s="8" t="s">
        <v>92</v>
      </c>
      <c r="BG130" s="8" t="s">
        <v>583</v>
      </c>
    </row>
    <row r="131" spans="2:59" s="1" customFormat="1" ht="31.5" customHeight="1" x14ac:dyDescent="0.3">
      <c r="B131" s="46"/>
      <c r="C131" s="47" t="s">
        <v>272</v>
      </c>
      <c r="D131" s="47" t="s">
        <v>88</v>
      </c>
      <c r="E131" s="48" t="s">
        <v>585</v>
      </c>
      <c r="F131" s="97" t="s">
        <v>586</v>
      </c>
      <c r="G131" s="97"/>
      <c r="H131" s="97"/>
      <c r="I131" s="97"/>
      <c r="J131" s="49" t="s">
        <v>114</v>
      </c>
      <c r="K131" s="50">
        <v>31.6</v>
      </c>
      <c r="L131" s="51"/>
      <c r="N131" s="52" t="s">
        <v>0</v>
      </c>
      <c r="O131" s="14" t="s">
        <v>16</v>
      </c>
      <c r="P131" s="53">
        <v>6.0000000000000001E-3</v>
      </c>
      <c r="Q131" s="53">
        <f>P131*K131</f>
        <v>0.18960000000000002</v>
      </c>
      <c r="R131" s="53">
        <v>0</v>
      </c>
      <c r="S131" s="53">
        <f>R131*K131</f>
        <v>0</v>
      </c>
      <c r="T131" s="53">
        <v>0</v>
      </c>
      <c r="U131" s="54">
        <f>T131*K131</f>
        <v>0</v>
      </c>
      <c r="AL131" s="8" t="s">
        <v>92</v>
      </c>
      <c r="AN131" s="8" t="s">
        <v>88</v>
      </c>
      <c r="AO131" s="8" t="s">
        <v>25</v>
      </c>
      <c r="AS131" s="8" t="s">
        <v>87</v>
      </c>
      <c r="AY131" s="55" t="e">
        <f>IF(O131="základní",#REF!,0)</f>
        <v>#REF!</v>
      </c>
      <c r="AZ131" s="55">
        <f>IF(O131="snížená",#REF!,0)</f>
        <v>0</v>
      </c>
      <c r="BA131" s="55">
        <f>IF(O131="zákl. přenesená",#REF!,0)</f>
        <v>0</v>
      </c>
      <c r="BB131" s="55">
        <f>IF(O131="sníž. přenesená",#REF!,0)</f>
        <v>0</v>
      </c>
      <c r="BC131" s="55">
        <f>IF(O131="nulová",#REF!,0)</f>
        <v>0</v>
      </c>
      <c r="BD131" s="8" t="s">
        <v>5</v>
      </c>
      <c r="BE131" s="55" t="e">
        <f>ROUND(#REF!*K131,2)</f>
        <v>#REF!</v>
      </c>
      <c r="BF131" s="8" t="s">
        <v>92</v>
      </c>
      <c r="BG131" s="8" t="s">
        <v>587</v>
      </c>
    </row>
    <row r="132" spans="2:59" s="1" customFormat="1" ht="31.5" customHeight="1" x14ac:dyDescent="0.3">
      <c r="B132" s="46"/>
      <c r="C132" s="47" t="s">
        <v>1</v>
      </c>
      <c r="D132" s="47" t="s">
        <v>88</v>
      </c>
      <c r="E132" s="48" t="s">
        <v>589</v>
      </c>
      <c r="F132" s="97" t="s">
        <v>590</v>
      </c>
      <c r="G132" s="97"/>
      <c r="H132" s="97"/>
      <c r="I132" s="97"/>
      <c r="J132" s="49" t="s">
        <v>114</v>
      </c>
      <c r="K132" s="50">
        <v>31.6</v>
      </c>
      <c r="L132" s="51"/>
      <c r="N132" s="52" t="s">
        <v>0</v>
      </c>
      <c r="O132" s="14" t="s">
        <v>16</v>
      </c>
      <c r="P132" s="53">
        <v>0.125</v>
      </c>
      <c r="Q132" s="53">
        <f>P132*K132</f>
        <v>3.95</v>
      </c>
      <c r="R132" s="53">
        <v>0</v>
      </c>
      <c r="S132" s="53">
        <f>R132*K132</f>
        <v>0</v>
      </c>
      <c r="T132" s="53">
        <v>0</v>
      </c>
      <c r="U132" s="54">
        <f>T132*K132</f>
        <v>0</v>
      </c>
      <c r="AL132" s="8" t="s">
        <v>92</v>
      </c>
      <c r="AN132" s="8" t="s">
        <v>88</v>
      </c>
      <c r="AO132" s="8" t="s">
        <v>25</v>
      </c>
      <c r="AS132" s="8" t="s">
        <v>87</v>
      </c>
      <c r="AY132" s="55" t="e">
        <f>IF(O132="základní",#REF!,0)</f>
        <v>#REF!</v>
      </c>
      <c r="AZ132" s="55">
        <f>IF(O132="snížená",#REF!,0)</f>
        <v>0</v>
      </c>
      <c r="BA132" s="55">
        <f>IF(O132="zákl. přenesená",#REF!,0)</f>
        <v>0</v>
      </c>
      <c r="BB132" s="55">
        <f>IF(O132="sníž. přenesená",#REF!,0)</f>
        <v>0</v>
      </c>
      <c r="BC132" s="55">
        <f>IF(O132="nulová",#REF!,0)</f>
        <v>0</v>
      </c>
      <c r="BD132" s="8" t="s">
        <v>5</v>
      </c>
      <c r="BE132" s="55" t="e">
        <f>ROUND(#REF!*K132,2)</f>
        <v>#REF!</v>
      </c>
      <c r="BF132" s="8" t="s">
        <v>92</v>
      </c>
      <c r="BG132" s="8" t="s">
        <v>591</v>
      </c>
    </row>
    <row r="133" spans="2:59" s="1" customFormat="1" ht="31.5" customHeight="1" x14ac:dyDescent="0.3">
      <c r="B133" s="46"/>
      <c r="C133" s="47" t="s">
        <v>319</v>
      </c>
      <c r="D133" s="47" t="s">
        <v>88</v>
      </c>
      <c r="E133" s="48" t="s">
        <v>593</v>
      </c>
      <c r="F133" s="97" t="s">
        <v>594</v>
      </c>
      <c r="G133" s="97"/>
      <c r="H133" s="97"/>
      <c r="I133" s="97"/>
      <c r="J133" s="49" t="s">
        <v>114</v>
      </c>
      <c r="K133" s="50">
        <v>25.428000000000001</v>
      </c>
      <c r="L133" s="51"/>
      <c r="N133" s="52" t="s">
        <v>0</v>
      </c>
      <c r="O133" s="14" t="s">
        <v>16</v>
      </c>
      <c r="P133" s="53">
        <v>0</v>
      </c>
      <c r="Q133" s="53">
        <f>P133*K133</f>
        <v>0</v>
      </c>
      <c r="R133" s="53">
        <v>0</v>
      </c>
      <c r="S133" s="53">
        <f>R133*K133</f>
        <v>0</v>
      </c>
      <c r="T133" s="53">
        <v>0</v>
      </c>
      <c r="U133" s="54">
        <f>T133*K133</f>
        <v>0</v>
      </c>
      <c r="AL133" s="8" t="s">
        <v>92</v>
      </c>
      <c r="AN133" s="8" t="s">
        <v>88</v>
      </c>
      <c r="AO133" s="8" t="s">
        <v>25</v>
      </c>
      <c r="AS133" s="8" t="s">
        <v>87</v>
      </c>
      <c r="AY133" s="55" t="e">
        <f>IF(O133="základní",#REF!,0)</f>
        <v>#REF!</v>
      </c>
      <c r="AZ133" s="55">
        <f>IF(O133="snížená",#REF!,0)</f>
        <v>0</v>
      </c>
      <c r="BA133" s="55">
        <f>IF(O133="zákl. přenesená",#REF!,0)</f>
        <v>0</v>
      </c>
      <c r="BB133" s="55">
        <f>IF(O133="sníž. přenesená",#REF!,0)</f>
        <v>0</v>
      </c>
      <c r="BC133" s="55">
        <f>IF(O133="nulová",#REF!,0)</f>
        <v>0</v>
      </c>
      <c r="BD133" s="8" t="s">
        <v>5</v>
      </c>
      <c r="BE133" s="55" t="e">
        <f>ROUND(#REF!*K133,2)</f>
        <v>#REF!</v>
      </c>
      <c r="BF133" s="8" t="s">
        <v>92</v>
      </c>
      <c r="BG133" s="8" t="s">
        <v>595</v>
      </c>
    </row>
    <row r="134" spans="2:59" s="4" customFormat="1" ht="22.5" customHeight="1" x14ac:dyDescent="0.3">
      <c r="B134" s="56"/>
      <c r="C134" s="57"/>
      <c r="D134" s="57"/>
      <c r="E134" s="58" t="s">
        <v>0</v>
      </c>
      <c r="F134" s="98" t="s">
        <v>1226</v>
      </c>
      <c r="G134" s="99"/>
      <c r="H134" s="99"/>
      <c r="I134" s="99"/>
      <c r="J134" s="57"/>
      <c r="K134" s="59">
        <v>25.428000000000001</v>
      </c>
      <c r="L134" s="60"/>
      <c r="N134" s="61"/>
      <c r="O134" s="57"/>
      <c r="P134" s="57"/>
      <c r="Q134" s="57"/>
      <c r="R134" s="57"/>
      <c r="S134" s="57"/>
      <c r="T134" s="57"/>
      <c r="U134" s="62"/>
      <c r="AN134" s="63" t="s">
        <v>95</v>
      </c>
      <c r="AO134" s="63" t="s">
        <v>25</v>
      </c>
      <c r="AP134" s="4" t="s">
        <v>25</v>
      </c>
      <c r="AQ134" s="4" t="s">
        <v>13</v>
      </c>
      <c r="AR134" s="4" t="s">
        <v>19</v>
      </c>
      <c r="AS134" s="63" t="s">
        <v>87</v>
      </c>
    </row>
    <row r="135" spans="2:59" s="4" customFormat="1" ht="22.5" customHeight="1" x14ac:dyDescent="0.3">
      <c r="B135" s="56"/>
      <c r="C135" s="57"/>
      <c r="D135" s="57"/>
      <c r="E135" s="58" t="s">
        <v>0</v>
      </c>
      <c r="F135" s="100" t="s">
        <v>0</v>
      </c>
      <c r="G135" s="101"/>
      <c r="H135" s="101"/>
      <c r="I135" s="101"/>
      <c r="J135" s="57"/>
      <c r="K135" s="59">
        <v>0</v>
      </c>
      <c r="L135" s="60"/>
      <c r="N135" s="61"/>
      <c r="O135" s="57"/>
      <c r="P135" s="57"/>
      <c r="Q135" s="57"/>
      <c r="R135" s="57"/>
      <c r="S135" s="57"/>
      <c r="T135" s="57"/>
      <c r="U135" s="62"/>
      <c r="AN135" s="63" t="s">
        <v>95</v>
      </c>
      <c r="AO135" s="63" t="s">
        <v>25</v>
      </c>
      <c r="AP135" s="4" t="s">
        <v>25</v>
      </c>
      <c r="AQ135" s="4" t="s">
        <v>13</v>
      </c>
      <c r="AR135" s="4" t="s">
        <v>19</v>
      </c>
      <c r="AS135" s="63" t="s">
        <v>87</v>
      </c>
    </row>
    <row r="136" spans="2:59" s="5" customFormat="1" ht="22.5" customHeight="1" x14ac:dyDescent="0.3">
      <c r="B136" s="64"/>
      <c r="C136" s="65"/>
      <c r="D136" s="65"/>
      <c r="E136" s="66" t="s">
        <v>0</v>
      </c>
      <c r="F136" s="102" t="s">
        <v>96</v>
      </c>
      <c r="G136" s="103"/>
      <c r="H136" s="103"/>
      <c r="I136" s="103"/>
      <c r="J136" s="65"/>
      <c r="K136" s="67">
        <v>25.428000000000001</v>
      </c>
      <c r="L136" s="68"/>
      <c r="N136" s="69"/>
      <c r="O136" s="65"/>
      <c r="P136" s="65"/>
      <c r="Q136" s="65"/>
      <c r="R136" s="65"/>
      <c r="S136" s="65"/>
      <c r="T136" s="65"/>
      <c r="U136" s="70"/>
      <c r="AN136" s="71" t="s">
        <v>95</v>
      </c>
      <c r="AO136" s="71" t="s">
        <v>25</v>
      </c>
      <c r="AP136" s="5" t="s">
        <v>92</v>
      </c>
      <c r="AQ136" s="5" t="s">
        <v>13</v>
      </c>
      <c r="AR136" s="5" t="s">
        <v>5</v>
      </c>
      <c r="AS136" s="71" t="s">
        <v>87</v>
      </c>
    </row>
    <row r="137" spans="2:59" s="1" customFormat="1" ht="31.5" customHeight="1" x14ac:dyDescent="0.3">
      <c r="B137" s="46"/>
      <c r="C137" s="47" t="s">
        <v>324</v>
      </c>
      <c r="D137" s="47" t="s">
        <v>88</v>
      </c>
      <c r="E137" s="48" t="s">
        <v>598</v>
      </c>
      <c r="F137" s="97" t="s">
        <v>599</v>
      </c>
      <c r="G137" s="97"/>
      <c r="H137" s="97"/>
      <c r="I137" s="97"/>
      <c r="J137" s="49" t="s">
        <v>114</v>
      </c>
      <c r="K137" s="50">
        <v>1.1719999999999999</v>
      </c>
      <c r="L137" s="51"/>
      <c r="N137" s="52" t="s">
        <v>0</v>
      </c>
      <c r="O137" s="14" t="s">
        <v>16</v>
      </c>
      <c r="P137" s="53">
        <v>0</v>
      </c>
      <c r="Q137" s="53">
        <f>P137*K137</f>
        <v>0</v>
      </c>
      <c r="R137" s="53">
        <v>0</v>
      </c>
      <c r="S137" s="53">
        <f>R137*K137</f>
        <v>0</v>
      </c>
      <c r="T137" s="53">
        <v>0</v>
      </c>
      <c r="U137" s="54">
        <f>T137*K137</f>
        <v>0</v>
      </c>
      <c r="AL137" s="8" t="s">
        <v>92</v>
      </c>
      <c r="AN137" s="8" t="s">
        <v>88</v>
      </c>
      <c r="AO137" s="8" t="s">
        <v>25</v>
      </c>
      <c r="AS137" s="8" t="s">
        <v>87</v>
      </c>
      <c r="AY137" s="55" t="e">
        <f>IF(O137="základní",#REF!,0)</f>
        <v>#REF!</v>
      </c>
      <c r="AZ137" s="55">
        <f>IF(O137="snížená",#REF!,0)</f>
        <v>0</v>
      </c>
      <c r="BA137" s="55">
        <f>IF(O137="zákl. přenesená",#REF!,0)</f>
        <v>0</v>
      </c>
      <c r="BB137" s="55">
        <f>IF(O137="sníž. přenesená",#REF!,0)</f>
        <v>0</v>
      </c>
      <c r="BC137" s="55">
        <f>IF(O137="nulová",#REF!,0)</f>
        <v>0</v>
      </c>
      <c r="BD137" s="8" t="s">
        <v>5</v>
      </c>
      <c r="BE137" s="55" t="e">
        <f>ROUND(#REF!*K137,2)</f>
        <v>#REF!</v>
      </c>
      <c r="BF137" s="8" t="s">
        <v>92</v>
      </c>
      <c r="BG137" s="8" t="s">
        <v>600</v>
      </c>
    </row>
    <row r="138" spans="2:59" s="1" customFormat="1" ht="31.5" customHeight="1" x14ac:dyDescent="0.3">
      <c r="B138" s="46"/>
      <c r="C138" s="47" t="s">
        <v>335</v>
      </c>
      <c r="D138" s="47" t="s">
        <v>88</v>
      </c>
      <c r="E138" s="48" t="s">
        <v>601</v>
      </c>
      <c r="F138" s="97" t="s">
        <v>602</v>
      </c>
      <c r="G138" s="97"/>
      <c r="H138" s="97"/>
      <c r="I138" s="97"/>
      <c r="J138" s="49" t="s">
        <v>114</v>
      </c>
      <c r="K138" s="50">
        <v>5</v>
      </c>
      <c r="L138" s="51"/>
      <c r="N138" s="52" t="s">
        <v>0</v>
      </c>
      <c r="O138" s="14" t="s">
        <v>16</v>
      </c>
      <c r="P138" s="53">
        <v>0</v>
      </c>
      <c r="Q138" s="53">
        <f>P138*K138</f>
        <v>0</v>
      </c>
      <c r="R138" s="53">
        <v>0</v>
      </c>
      <c r="S138" s="53">
        <f>R138*K138</f>
        <v>0</v>
      </c>
      <c r="T138" s="53">
        <v>0</v>
      </c>
      <c r="U138" s="54">
        <f>T138*K138</f>
        <v>0</v>
      </c>
      <c r="AL138" s="8" t="s">
        <v>92</v>
      </c>
      <c r="AN138" s="8" t="s">
        <v>88</v>
      </c>
      <c r="AO138" s="8" t="s">
        <v>25</v>
      </c>
      <c r="AS138" s="8" t="s">
        <v>87</v>
      </c>
      <c r="AY138" s="55" t="e">
        <f>IF(O138="základní",#REF!,0)</f>
        <v>#REF!</v>
      </c>
      <c r="AZ138" s="55">
        <f>IF(O138="snížená",#REF!,0)</f>
        <v>0</v>
      </c>
      <c r="BA138" s="55">
        <f>IF(O138="zákl. přenesená",#REF!,0)</f>
        <v>0</v>
      </c>
      <c r="BB138" s="55">
        <f>IF(O138="sníž. přenesená",#REF!,0)</f>
        <v>0</v>
      </c>
      <c r="BC138" s="55">
        <f>IF(O138="nulová",#REF!,0)</f>
        <v>0</v>
      </c>
      <c r="BD138" s="8" t="s">
        <v>5</v>
      </c>
      <c r="BE138" s="55" t="e">
        <f>ROUND(#REF!*K138,2)</f>
        <v>#REF!</v>
      </c>
      <c r="BF138" s="8" t="s">
        <v>92</v>
      </c>
      <c r="BG138" s="8" t="s">
        <v>603</v>
      </c>
    </row>
    <row r="139" spans="2:59" s="4" customFormat="1" ht="22.5" customHeight="1" x14ac:dyDescent="0.3">
      <c r="B139" s="56"/>
      <c r="C139" s="57"/>
      <c r="D139" s="57"/>
      <c r="E139" s="58" t="s">
        <v>0</v>
      </c>
      <c r="F139" s="98" t="s">
        <v>1227</v>
      </c>
      <c r="G139" s="99"/>
      <c r="H139" s="99"/>
      <c r="I139" s="99"/>
      <c r="J139" s="57"/>
      <c r="K139" s="59">
        <v>5</v>
      </c>
      <c r="L139" s="60"/>
      <c r="N139" s="61"/>
      <c r="O139" s="57"/>
      <c r="P139" s="57"/>
      <c r="Q139" s="57"/>
      <c r="R139" s="57"/>
      <c r="S139" s="57"/>
      <c r="T139" s="57"/>
      <c r="U139" s="62"/>
      <c r="AN139" s="63" t="s">
        <v>95</v>
      </c>
      <c r="AO139" s="63" t="s">
        <v>25</v>
      </c>
      <c r="AP139" s="4" t="s">
        <v>25</v>
      </c>
      <c r="AQ139" s="4" t="s">
        <v>13</v>
      </c>
      <c r="AR139" s="4" t="s">
        <v>5</v>
      </c>
      <c r="AS139" s="63" t="s">
        <v>87</v>
      </c>
    </row>
    <row r="140" spans="2:59" s="3" customFormat="1" ht="29.85" customHeight="1" x14ac:dyDescent="0.3">
      <c r="B140" s="35"/>
      <c r="C140" s="36"/>
      <c r="D140" s="45" t="s">
        <v>63</v>
      </c>
      <c r="E140" s="45"/>
      <c r="F140" s="45"/>
      <c r="G140" s="45"/>
      <c r="H140" s="45"/>
      <c r="I140" s="45"/>
      <c r="J140" s="45"/>
      <c r="K140" s="45"/>
      <c r="L140" s="38"/>
      <c r="N140" s="39"/>
      <c r="O140" s="36"/>
      <c r="P140" s="36"/>
      <c r="Q140" s="40">
        <f>Q141</f>
        <v>14.435608000000002</v>
      </c>
      <c r="R140" s="36"/>
      <c r="S140" s="40">
        <f>S141</f>
        <v>0</v>
      </c>
      <c r="T140" s="36"/>
      <c r="U140" s="41">
        <f>U141</f>
        <v>0</v>
      </c>
      <c r="AL140" s="42" t="s">
        <v>5</v>
      </c>
      <c r="AN140" s="43" t="s">
        <v>18</v>
      </c>
      <c r="AO140" s="43" t="s">
        <v>5</v>
      </c>
      <c r="AS140" s="42" t="s">
        <v>87</v>
      </c>
      <c r="BE140" s="44" t="e">
        <f>BE141</f>
        <v>#REF!</v>
      </c>
    </row>
    <row r="141" spans="2:59" s="1" customFormat="1" ht="22.5" customHeight="1" x14ac:dyDescent="0.3">
      <c r="B141" s="46"/>
      <c r="C141" s="47" t="s">
        <v>338</v>
      </c>
      <c r="D141" s="47" t="s">
        <v>88</v>
      </c>
      <c r="E141" s="48" t="s">
        <v>605</v>
      </c>
      <c r="F141" s="97" t="s">
        <v>606</v>
      </c>
      <c r="G141" s="97"/>
      <c r="H141" s="97"/>
      <c r="I141" s="97"/>
      <c r="J141" s="49" t="s">
        <v>114</v>
      </c>
      <c r="K141" s="50">
        <v>44.011000000000003</v>
      </c>
      <c r="L141" s="51"/>
      <c r="N141" s="52" t="s">
        <v>0</v>
      </c>
      <c r="O141" s="14" t="s">
        <v>16</v>
      </c>
      <c r="P141" s="53">
        <v>0.32800000000000001</v>
      </c>
      <c r="Q141" s="53">
        <f>P141*K141</f>
        <v>14.435608000000002</v>
      </c>
      <c r="R141" s="53">
        <v>0</v>
      </c>
      <c r="S141" s="53">
        <f>R141*K141</f>
        <v>0</v>
      </c>
      <c r="T141" s="53">
        <v>0</v>
      </c>
      <c r="U141" s="54">
        <f>T141*K141</f>
        <v>0</v>
      </c>
      <c r="AL141" s="8" t="s">
        <v>92</v>
      </c>
      <c r="AN141" s="8" t="s">
        <v>88</v>
      </c>
      <c r="AO141" s="8" t="s">
        <v>25</v>
      </c>
      <c r="AS141" s="8" t="s">
        <v>87</v>
      </c>
      <c r="AY141" s="55" t="e">
        <f>IF(O141="základní",#REF!,0)</f>
        <v>#REF!</v>
      </c>
      <c r="AZ141" s="55">
        <f>IF(O141="snížená",#REF!,0)</f>
        <v>0</v>
      </c>
      <c r="BA141" s="55">
        <f>IF(O141="zákl. přenesená",#REF!,0)</f>
        <v>0</v>
      </c>
      <c r="BB141" s="55">
        <f>IF(O141="sníž. přenesená",#REF!,0)</f>
        <v>0</v>
      </c>
      <c r="BC141" s="55">
        <f>IF(O141="nulová",#REF!,0)</f>
        <v>0</v>
      </c>
      <c r="BD141" s="8" t="s">
        <v>5</v>
      </c>
      <c r="BE141" s="55" t="e">
        <f>ROUND(#REF!*K141,2)</f>
        <v>#REF!</v>
      </c>
      <c r="BF141" s="8" t="s">
        <v>92</v>
      </c>
      <c r="BG141" s="8" t="s">
        <v>607</v>
      </c>
    </row>
    <row r="142" spans="2:59" s="3" customFormat="1" ht="37.35" customHeight="1" x14ac:dyDescent="0.35">
      <c r="B142" s="35"/>
      <c r="C142" s="36"/>
      <c r="D142" s="37" t="s">
        <v>64</v>
      </c>
      <c r="E142" s="37"/>
      <c r="F142" s="37"/>
      <c r="G142" s="37"/>
      <c r="H142" s="37"/>
      <c r="I142" s="37"/>
      <c r="J142" s="37"/>
      <c r="K142" s="37"/>
      <c r="L142" s="38"/>
      <c r="N142" s="39"/>
      <c r="O142" s="36"/>
      <c r="P142" s="36"/>
      <c r="Q142" s="40">
        <f>Q143+Q220</f>
        <v>824.72580500000004</v>
      </c>
      <c r="R142" s="36"/>
      <c r="S142" s="40">
        <f>S143+S220</f>
        <v>4.0496212000000007</v>
      </c>
      <c r="T142" s="36"/>
      <c r="U142" s="41">
        <f>U143+U220</f>
        <v>1.9263022999999999</v>
      </c>
      <c r="AL142" s="42" t="s">
        <v>25</v>
      </c>
      <c r="AN142" s="43" t="s">
        <v>18</v>
      </c>
      <c r="AO142" s="43" t="s">
        <v>19</v>
      </c>
      <c r="AS142" s="42" t="s">
        <v>87</v>
      </c>
      <c r="BE142" s="44" t="e">
        <f>BE143+BE220</f>
        <v>#REF!</v>
      </c>
    </row>
    <row r="143" spans="2:59" s="3" customFormat="1" ht="19.899999999999999" customHeight="1" x14ac:dyDescent="0.3">
      <c r="B143" s="35"/>
      <c r="C143" s="36"/>
      <c r="D143" s="45" t="s">
        <v>69</v>
      </c>
      <c r="E143" s="45"/>
      <c r="F143" s="45"/>
      <c r="G143" s="45"/>
      <c r="H143" s="45"/>
      <c r="I143" s="45"/>
      <c r="J143" s="45"/>
      <c r="K143" s="45"/>
      <c r="L143" s="38"/>
      <c r="N143" s="39"/>
      <c r="O143" s="36"/>
      <c r="P143" s="36"/>
      <c r="Q143" s="40">
        <f>SUM(Q144:Q219)</f>
        <v>822.23380500000007</v>
      </c>
      <c r="R143" s="36"/>
      <c r="S143" s="40">
        <f>SUM(S144:S219)</f>
        <v>3.9252212000000011</v>
      </c>
      <c r="T143" s="36"/>
      <c r="U143" s="41">
        <f>SUM(U144:U219)</f>
        <v>1.9263022999999999</v>
      </c>
      <c r="AL143" s="42" t="s">
        <v>25</v>
      </c>
      <c r="AN143" s="43" t="s">
        <v>18</v>
      </c>
      <c r="AO143" s="43" t="s">
        <v>5</v>
      </c>
      <c r="AS143" s="42" t="s">
        <v>87</v>
      </c>
      <c r="BE143" s="44" t="e">
        <f>SUM(BE144:BE219)</f>
        <v>#REF!</v>
      </c>
    </row>
    <row r="144" spans="2:59" s="1" customFormat="1" ht="22.5" customHeight="1" x14ac:dyDescent="0.3">
      <c r="B144" s="46"/>
      <c r="C144" s="47" t="s">
        <v>342</v>
      </c>
      <c r="D144" s="47" t="s">
        <v>88</v>
      </c>
      <c r="E144" s="48" t="s">
        <v>770</v>
      </c>
      <c r="F144" s="97" t="s">
        <v>771</v>
      </c>
      <c r="G144" s="97"/>
      <c r="H144" s="97"/>
      <c r="I144" s="97"/>
      <c r="J144" s="49" t="s">
        <v>197</v>
      </c>
      <c r="K144" s="50">
        <v>337</v>
      </c>
      <c r="L144" s="51"/>
      <c r="N144" s="52" t="s">
        <v>0</v>
      </c>
      <c r="O144" s="14" t="s">
        <v>16</v>
      </c>
      <c r="P144" s="53">
        <v>0.43</v>
      </c>
      <c r="Q144" s="53">
        <f>P144*K144</f>
        <v>144.91</v>
      </c>
      <c r="R144" s="53">
        <v>0</v>
      </c>
      <c r="S144" s="53">
        <f>R144*K144</f>
        <v>0</v>
      </c>
      <c r="T144" s="53">
        <v>1.91E-3</v>
      </c>
      <c r="U144" s="54">
        <f>T144*K144</f>
        <v>0.64366999999999996</v>
      </c>
      <c r="AL144" s="8" t="s">
        <v>183</v>
      </c>
      <c r="AN144" s="8" t="s">
        <v>88</v>
      </c>
      <c r="AO144" s="8" t="s">
        <v>25</v>
      </c>
      <c r="AS144" s="8" t="s">
        <v>87</v>
      </c>
      <c r="AY144" s="55" t="e">
        <f>IF(O144="základní",#REF!,0)</f>
        <v>#REF!</v>
      </c>
      <c r="AZ144" s="55">
        <f>IF(O144="snížená",#REF!,0)</f>
        <v>0</v>
      </c>
      <c r="BA144" s="55">
        <f>IF(O144="zákl. přenesená",#REF!,0)</f>
        <v>0</v>
      </c>
      <c r="BB144" s="55">
        <f>IF(O144="sníž. přenesená",#REF!,0)</f>
        <v>0</v>
      </c>
      <c r="BC144" s="55">
        <f>IF(O144="nulová",#REF!,0)</f>
        <v>0</v>
      </c>
      <c r="BD144" s="8" t="s">
        <v>5</v>
      </c>
      <c r="BE144" s="55" t="e">
        <f>ROUND(#REF!*K144,2)</f>
        <v>#REF!</v>
      </c>
      <c r="BF144" s="8" t="s">
        <v>183</v>
      </c>
      <c r="BG144" s="8" t="s">
        <v>772</v>
      </c>
    </row>
    <row r="145" spans="2:59" s="4" customFormat="1" ht="22.5" customHeight="1" x14ac:dyDescent="0.3">
      <c r="B145" s="56"/>
      <c r="C145" s="57"/>
      <c r="D145" s="57"/>
      <c r="E145" s="58" t="s">
        <v>0</v>
      </c>
      <c r="F145" s="98" t="s">
        <v>1285</v>
      </c>
      <c r="G145" s="99"/>
      <c r="H145" s="99"/>
      <c r="I145" s="99"/>
      <c r="J145" s="57"/>
      <c r="K145" s="59">
        <v>337</v>
      </c>
      <c r="L145" s="60"/>
      <c r="N145" s="61"/>
      <c r="O145" s="57"/>
      <c r="P145" s="57"/>
      <c r="Q145" s="57"/>
      <c r="R145" s="57"/>
      <c r="S145" s="57"/>
      <c r="T145" s="57"/>
      <c r="U145" s="62"/>
      <c r="AN145" s="63" t="s">
        <v>95</v>
      </c>
      <c r="AO145" s="63" t="s">
        <v>25</v>
      </c>
      <c r="AP145" s="4" t="s">
        <v>25</v>
      </c>
      <c r="AQ145" s="4" t="s">
        <v>13</v>
      </c>
      <c r="AR145" s="4" t="s">
        <v>19</v>
      </c>
      <c r="AS145" s="63" t="s">
        <v>87</v>
      </c>
    </row>
    <row r="146" spans="2:59" s="4" customFormat="1" ht="22.5" customHeight="1" x14ac:dyDescent="0.3">
      <c r="B146" s="56"/>
      <c r="C146" s="57"/>
      <c r="D146" s="57"/>
      <c r="E146" s="58" t="s">
        <v>0</v>
      </c>
      <c r="F146" s="100" t="s">
        <v>0</v>
      </c>
      <c r="G146" s="101"/>
      <c r="H146" s="101"/>
      <c r="I146" s="101"/>
      <c r="J146" s="57"/>
      <c r="K146" s="59">
        <v>0</v>
      </c>
      <c r="L146" s="60"/>
      <c r="N146" s="61"/>
      <c r="O146" s="57"/>
      <c r="P146" s="57"/>
      <c r="Q146" s="57"/>
      <c r="R146" s="57"/>
      <c r="S146" s="57"/>
      <c r="T146" s="57"/>
      <c r="U146" s="62"/>
      <c r="AN146" s="63" t="s">
        <v>95</v>
      </c>
      <c r="AO146" s="63" t="s">
        <v>25</v>
      </c>
      <c r="AP146" s="4" t="s">
        <v>25</v>
      </c>
      <c r="AQ146" s="4" t="s">
        <v>13</v>
      </c>
      <c r="AR146" s="4" t="s">
        <v>19</v>
      </c>
      <c r="AS146" s="63" t="s">
        <v>87</v>
      </c>
    </row>
    <row r="147" spans="2:59" s="5" customFormat="1" ht="22.5" customHeight="1" x14ac:dyDescent="0.3">
      <c r="B147" s="64"/>
      <c r="C147" s="65"/>
      <c r="D147" s="65"/>
      <c r="E147" s="66" t="s">
        <v>0</v>
      </c>
      <c r="F147" s="102" t="s">
        <v>96</v>
      </c>
      <c r="G147" s="103"/>
      <c r="H147" s="103"/>
      <c r="I147" s="103"/>
      <c r="J147" s="65"/>
      <c r="K147" s="67">
        <v>337</v>
      </c>
      <c r="L147" s="68"/>
      <c r="N147" s="69"/>
      <c r="O147" s="65"/>
      <c r="P147" s="65"/>
      <c r="Q147" s="65"/>
      <c r="R147" s="65"/>
      <c r="S147" s="65"/>
      <c r="T147" s="65"/>
      <c r="U147" s="70"/>
      <c r="AN147" s="71" t="s">
        <v>95</v>
      </c>
      <c r="AO147" s="71" t="s">
        <v>25</v>
      </c>
      <c r="AP147" s="5" t="s">
        <v>92</v>
      </c>
      <c r="AQ147" s="5" t="s">
        <v>13</v>
      </c>
      <c r="AR147" s="5" t="s">
        <v>5</v>
      </c>
      <c r="AS147" s="71" t="s">
        <v>87</v>
      </c>
    </row>
    <row r="148" spans="2:59" s="1" customFormat="1" ht="22.5" customHeight="1" x14ac:dyDescent="0.3">
      <c r="B148" s="46"/>
      <c r="C148" s="47" t="s">
        <v>349</v>
      </c>
      <c r="D148" s="47" t="s">
        <v>88</v>
      </c>
      <c r="E148" s="48" t="s">
        <v>776</v>
      </c>
      <c r="F148" s="97" t="s">
        <v>777</v>
      </c>
      <c r="G148" s="97"/>
      <c r="H148" s="97"/>
      <c r="I148" s="97"/>
      <c r="J148" s="49" t="s">
        <v>197</v>
      </c>
      <c r="K148" s="50">
        <v>558.19000000000005</v>
      </c>
      <c r="L148" s="51"/>
      <c r="N148" s="52" t="s">
        <v>0</v>
      </c>
      <c r="O148" s="14" t="s">
        <v>16</v>
      </c>
      <c r="P148" s="53">
        <v>0.19500000000000001</v>
      </c>
      <c r="Q148" s="53">
        <f>P148*K148</f>
        <v>108.84705000000001</v>
      </c>
      <c r="R148" s="53">
        <v>0</v>
      </c>
      <c r="S148" s="53">
        <f>R148*K148</f>
        <v>0</v>
      </c>
      <c r="T148" s="53">
        <v>1.67E-3</v>
      </c>
      <c r="U148" s="54">
        <f>T148*K148</f>
        <v>0.9321773000000001</v>
      </c>
      <c r="AL148" s="8" t="s">
        <v>183</v>
      </c>
      <c r="AN148" s="8" t="s">
        <v>88</v>
      </c>
      <c r="AO148" s="8" t="s">
        <v>25</v>
      </c>
      <c r="AS148" s="8" t="s">
        <v>87</v>
      </c>
      <c r="AY148" s="55" t="e">
        <f>IF(O148="základní",#REF!,0)</f>
        <v>#REF!</v>
      </c>
      <c r="AZ148" s="55">
        <f>IF(O148="snížená",#REF!,0)</f>
        <v>0</v>
      </c>
      <c r="BA148" s="55">
        <f>IF(O148="zákl. přenesená",#REF!,0)</f>
        <v>0</v>
      </c>
      <c r="BB148" s="55">
        <f>IF(O148="sníž. přenesená",#REF!,0)</f>
        <v>0</v>
      </c>
      <c r="BC148" s="55">
        <f>IF(O148="nulová",#REF!,0)</f>
        <v>0</v>
      </c>
      <c r="BD148" s="8" t="s">
        <v>5</v>
      </c>
      <c r="BE148" s="55" t="e">
        <f>ROUND(#REF!*K148,2)</f>
        <v>#REF!</v>
      </c>
      <c r="BF148" s="8" t="s">
        <v>183</v>
      </c>
      <c r="BG148" s="8" t="s">
        <v>778</v>
      </c>
    </row>
    <row r="149" spans="2:59" s="4" customFormat="1" ht="22.5" customHeight="1" x14ac:dyDescent="0.3">
      <c r="B149" s="56"/>
      <c r="C149" s="57"/>
      <c r="D149" s="57"/>
      <c r="E149" s="58" t="s">
        <v>0</v>
      </c>
      <c r="F149" s="98" t="s">
        <v>892</v>
      </c>
      <c r="G149" s="99"/>
      <c r="H149" s="99"/>
      <c r="I149" s="99"/>
      <c r="J149" s="57"/>
      <c r="K149" s="59">
        <v>558.19000000000005</v>
      </c>
      <c r="L149" s="60"/>
      <c r="N149" s="61"/>
      <c r="O149" s="57"/>
      <c r="P149" s="57"/>
      <c r="Q149" s="57"/>
      <c r="R149" s="57"/>
      <c r="S149" s="57"/>
      <c r="T149" s="57"/>
      <c r="U149" s="62"/>
      <c r="AN149" s="63" t="s">
        <v>95</v>
      </c>
      <c r="AO149" s="63" t="s">
        <v>25</v>
      </c>
      <c r="AP149" s="4" t="s">
        <v>25</v>
      </c>
      <c r="AQ149" s="4" t="s">
        <v>13</v>
      </c>
      <c r="AR149" s="4" t="s">
        <v>5</v>
      </c>
      <c r="AS149" s="63" t="s">
        <v>87</v>
      </c>
    </row>
    <row r="150" spans="2:59" s="1" customFormat="1" ht="22.5" customHeight="1" x14ac:dyDescent="0.3">
      <c r="B150" s="46"/>
      <c r="C150" s="47" t="s">
        <v>353</v>
      </c>
      <c r="D150" s="47" t="s">
        <v>88</v>
      </c>
      <c r="E150" s="48" t="s">
        <v>1286</v>
      </c>
      <c r="F150" s="97" t="s">
        <v>1287</v>
      </c>
      <c r="G150" s="97"/>
      <c r="H150" s="97"/>
      <c r="I150" s="97"/>
      <c r="J150" s="49" t="s">
        <v>197</v>
      </c>
      <c r="K150" s="50">
        <v>200.26</v>
      </c>
      <c r="L150" s="51"/>
      <c r="N150" s="52" t="s">
        <v>0</v>
      </c>
      <c r="O150" s="14" t="s">
        <v>16</v>
      </c>
      <c r="P150" s="53">
        <v>0.17899999999999999</v>
      </c>
      <c r="Q150" s="53">
        <f>P150*K150</f>
        <v>35.846539999999997</v>
      </c>
      <c r="R150" s="53">
        <v>0</v>
      </c>
      <c r="S150" s="53">
        <f>R150*K150</f>
        <v>0</v>
      </c>
      <c r="T150" s="53">
        <v>1.75E-3</v>
      </c>
      <c r="U150" s="54">
        <f>T150*K150</f>
        <v>0.35045500000000002</v>
      </c>
      <c r="AL150" s="8" t="s">
        <v>183</v>
      </c>
      <c r="AN150" s="8" t="s">
        <v>88</v>
      </c>
      <c r="AO150" s="8" t="s">
        <v>25</v>
      </c>
      <c r="AS150" s="8" t="s">
        <v>87</v>
      </c>
      <c r="AY150" s="55" t="e">
        <f>IF(O150="základní",#REF!,0)</f>
        <v>#REF!</v>
      </c>
      <c r="AZ150" s="55">
        <f>IF(O150="snížená",#REF!,0)</f>
        <v>0</v>
      </c>
      <c r="BA150" s="55">
        <f>IF(O150="zákl. přenesená",#REF!,0)</f>
        <v>0</v>
      </c>
      <c r="BB150" s="55">
        <f>IF(O150="sníž. přenesená",#REF!,0)</f>
        <v>0</v>
      </c>
      <c r="BC150" s="55">
        <f>IF(O150="nulová",#REF!,0)</f>
        <v>0</v>
      </c>
      <c r="BD150" s="8" t="s">
        <v>5</v>
      </c>
      <c r="BE150" s="55" t="e">
        <f>ROUND(#REF!*K150,2)</f>
        <v>#REF!</v>
      </c>
      <c r="BF150" s="8" t="s">
        <v>183</v>
      </c>
      <c r="BG150" s="8" t="s">
        <v>1288</v>
      </c>
    </row>
    <row r="151" spans="2:59" s="6" customFormat="1" ht="22.5" customHeight="1" x14ac:dyDescent="0.3">
      <c r="B151" s="72"/>
      <c r="C151" s="73"/>
      <c r="D151" s="73"/>
      <c r="E151" s="74" t="s">
        <v>0</v>
      </c>
      <c r="F151" s="106" t="s">
        <v>902</v>
      </c>
      <c r="G151" s="107"/>
      <c r="H151" s="107"/>
      <c r="I151" s="107"/>
      <c r="J151" s="73"/>
      <c r="K151" s="75" t="s">
        <v>0</v>
      </c>
      <c r="L151" s="76"/>
      <c r="N151" s="77"/>
      <c r="O151" s="73"/>
      <c r="P151" s="73"/>
      <c r="Q151" s="73"/>
      <c r="R151" s="73"/>
      <c r="S151" s="73"/>
      <c r="T151" s="73"/>
      <c r="U151" s="78"/>
      <c r="AN151" s="79" t="s">
        <v>95</v>
      </c>
      <c r="AO151" s="79" t="s">
        <v>25</v>
      </c>
      <c r="AP151" s="6" t="s">
        <v>5</v>
      </c>
      <c r="AQ151" s="6" t="s">
        <v>13</v>
      </c>
      <c r="AR151" s="6" t="s">
        <v>19</v>
      </c>
      <c r="AS151" s="79" t="s">
        <v>87</v>
      </c>
    </row>
    <row r="152" spans="2:59" s="4" customFormat="1" ht="22.5" customHeight="1" x14ac:dyDescent="0.3">
      <c r="B152" s="56"/>
      <c r="C152" s="57"/>
      <c r="D152" s="57"/>
      <c r="E152" s="58" t="s">
        <v>0</v>
      </c>
      <c r="F152" s="100" t="s">
        <v>1289</v>
      </c>
      <c r="G152" s="101"/>
      <c r="H152" s="101"/>
      <c r="I152" s="101"/>
      <c r="J152" s="57"/>
      <c r="K152" s="59">
        <v>144.11000000000001</v>
      </c>
      <c r="L152" s="60"/>
      <c r="N152" s="61"/>
      <c r="O152" s="57"/>
      <c r="P152" s="57"/>
      <c r="Q152" s="57"/>
      <c r="R152" s="57"/>
      <c r="S152" s="57"/>
      <c r="T152" s="57"/>
      <c r="U152" s="62"/>
      <c r="AN152" s="63" t="s">
        <v>95</v>
      </c>
      <c r="AO152" s="63" t="s">
        <v>25</v>
      </c>
      <c r="AP152" s="4" t="s">
        <v>25</v>
      </c>
      <c r="AQ152" s="4" t="s">
        <v>13</v>
      </c>
      <c r="AR152" s="4" t="s">
        <v>19</v>
      </c>
      <c r="AS152" s="63" t="s">
        <v>87</v>
      </c>
    </row>
    <row r="153" spans="2:59" s="4" customFormat="1" ht="22.5" customHeight="1" x14ac:dyDescent="0.3">
      <c r="B153" s="56"/>
      <c r="C153" s="57"/>
      <c r="D153" s="57"/>
      <c r="E153" s="58" t="s">
        <v>0</v>
      </c>
      <c r="F153" s="100" t="s">
        <v>1133</v>
      </c>
      <c r="G153" s="101"/>
      <c r="H153" s="101"/>
      <c r="I153" s="101"/>
      <c r="J153" s="57"/>
      <c r="K153" s="59">
        <v>-1.8</v>
      </c>
      <c r="L153" s="60"/>
      <c r="N153" s="61"/>
      <c r="O153" s="57"/>
      <c r="P153" s="57"/>
      <c r="Q153" s="57"/>
      <c r="R153" s="57"/>
      <c r="S153" s="57"/>
      <c r="T153" s="57"/>
      <c r="U153" s="62"/>
      <c r="AN153" s="63" t="s">
        <v>95</v>
      </c>
      <c r="AO153" s="63" t="s">
        <v>25</v>
      </c>
      <c r="AP153" s="4" t="s">
        <v>25</v>
      </c>
      <c r="AQ153" s="4" t="s">
        <v>13</v>
      </c>
      <c r="AR153" s="4" t="s">
        <v>19</v>
      </c>
      <c r="AS153" s="63" t="s">
        <v>87</v>
      </c>
    </row>
    <row r="154" spans="2:59" s="4" customFormat="1" ht="22.5" customHeight="1" x14ac:dyDescent="0.3">
      <c r="B154" s="56"/>
      <c r="C154" s="57"/>
      <c r="D154" s="57"/>
      <c r="E154" s="58" t="s">
        <v>0</v>
      </c>
      <c r="F154" s="100" t="s">
        <v>0</v>
      </c>
      <c r="G154" s="101"/>
      <c r="H154" s="101"/>
      <c r="I154" s="101"/>
      <c r="J154" s="57"/>
      <c r="K154" s="59">
        <v>0</v>
      </c>
      <c r="L154" s="60"/>
      <c r="N154" s="61"/>
      <c r="O154" s="57"/>
      <c r="P154" s="57"/>
      <c r="Q154" s="57"/>
      <c r="R154" s="57"/>
      <c r="S154" s="57"/>
      <c r="T154" s="57"/>
      <c r="U154" s="62"/>
      <c r="AN154" s="63" t="s">
        <v>95</v>
      </c>
      <c r="AO154" s="63" t="s">
        <v>25</v>
      </c>
      <c r="AP154" s="4" t="s">
        <v>25</v>
      </c>
      <c r="AQ154" s="4" t="s">
        <v>13</v>
      </c>
      <c r="AR154" s="4" t="s">
        <v>19</v>
      </c>
      <c r="AS154" s="63" t="s">
        <v>87</v>
      </c>
    </row>
    <row r="155" spans="2:59" s="6" customFormat="1" ht="22.5" customHeight="1" x14ac:dyDescent="0.3">
      <c r="B155" s="72"/>
      <c r="C155" s="73"/>
      <c r="D155" s="73"/>
      <c r="E155" s="74" t="s">
        <v>0</v>
      </c>
      <c r="F155" s="104" t="s">
        <v>906</v>
      </c>
      <c r="G155" s="105"/>
      <c r="H155" s="105"/>
      <c r="I155" s="105"/>
      <c r="J155" s="73"/>
      <c r="K155" s="75" t="s">
        <v>0</v>
      </c>
      <c r="L155" s="76"/>
      <c r="N155" s="77"/>
      <c r="O155" s="73"/>
      <c r="P155" s="73"/>
      <c r="Q155" s="73"/>
      <c r="R155" s="73"/>
      <c r="S155" s="73"/>
      <c r="T155" s="73"/>
      <c r="U155" s="78"/>
      <c r="AN155" s="79" t="s">
        <v>95</v>
      </c>
      <c r="AO155" s="79" t="s">
        <v>25</v>
      </c>
      <c r="AP155" s="6" t="s">
        <v>5</v>
      </c>
      <c r="AQ155" s="6" t="s">
        <v>13</v>
      </c>
      <c r="AR155" s="6" t="s">
        <v>19</v>
      </c>
      <c r="AS155" s="79" t="s">
        <v>87</v>
      </c>
    </row>
    <row r="156" spans="2:59" s="4" customFormat="1" ht="22.5" customHeight="1" x14ac:dyDescent="0.3">
      <c r="B156" s="56"/>
      <c r="C156" s="57"/>
      <c r="D156" s="57"/>
      <c r="E156" s="58" t="s">
        <v>0</v>
      </c>
      <c r="F156" s="100" t="s">
        <v>1290</v>
      </c>
      <c r="G156" s="101"/>
      <c r="H156" s="101"/>
      <c r="I156" s="101"/>
      <c r="J156" s="57"/>
      <c r="K156" s="59">
        <v>57.95</v>
      </c>
      <c r="L156" s="60"/>
      <c r="N156" s="61"/>
      <c r="O156" s="57"/>
      <c r="P156" s="57"/>
      <c r="Q156" s="57"/>
      <c r="R156" s="57"/>
      <c r="S156" s="57"/>
      <c r="T156" s="57"/>
      <c r="U156" s="62"/>
      <c r="AN156" s="63" t="s">
        <v>95</v>
      </c>
      <c r="AO156" s="63" t="s">
        <v>25</v>
      </c>
      <c r="AP156" s="4" t="s">
        <v>25</v>
      </c>
      <c r="AQ156" s="4" t="s">
        <v>13</v>
      </c>
      <c r="AR156" s="4" t="s">
        <v>19</v>
      </c>
      <c r="AS156" s="63" t="s">
        <v>87</v>
      </c>
    </row>
    <row r="157" spans="2:59" s="4" customFormat="1" ht="22.5" customHeight="1" x14ac:dyDescent="0.3">
      <c r="B157" s="56"/>
      <c r="C157" s="57"/>
      <c r="D157" s="57"/>
      <c r="E157" s="58" t="s">
        <v>0</v>
      </c>
      <c r="F157" s="100" t="s">
        <v>0</v>
      </c>
      <c r="G157" s="101"/>
      <c r="H157" s="101"/>
      <c r="I157" s="101"/>
      <c r="J157" s="57"/>
      <c r="K157" s="59">
        <v>0</v>
      </c>
      <c r="L157" s="60"/>
      <c r="N157" s="61"/>
      <c r="O157" s="57"/>
      <c r="P157" s="57"/>
      <c r="Q157" s="57"/>
      <c r="R157" s="57"/>
      <c r="S157" s="57"/>
      <c r="T157" s="57"/>
      <c r="U157" s="62"/>
      <c r="AN157" s="63" t="s">
        <v>95</v>
      </c>
      <c r="AO157" s="63" t="s">
        <v>25</v>
      </c>
      <c r="AP157" s="4" t="s">
        <v>25</v>
      </c>
      <c r="AQ157" s="4" t="s">
        <v>13</v>
      </c>
      <c r="AR157" s="4" t="s">
        <v>19</v>
      </c>
      <c r="AS157" s="63" t="s">
        <v>87</v>
      </c>
    </row>
    <row r="158" spans="2:59" s="5" customFormat="1" ht="22.5" customHeight="1" x14ac:dyDescent="0.3">
      <c r="B158" s="64"/>
      <c r="C158" s="65"/>
      <c r="D158" s="65"/>
      <c r="E158" s="66" t="s">
        <v>0</v>
      </c>
      <c r="F158" s="102" t="s">
        <v>96</v>
      </c>
      <c r="G158" s="103"/>
      <c r="H158" s="103"/>
      <c r="I158" s="103"/>
      <c r="J158" s="65"/>
      <c r="K158" s="67">
        <v>200.26</v>
      </c>
      <c r="L158" s="68"/>
      <c r="N158" s="69"/>
      <c r="O158" s="65"/>
      <c r="P158" s="65"/>
      <c r="Q158" s="65"/>
      <c r="R158" s="65"/>
      <c r="S158" s="65"/>
      <c r="T158" s="65"/>
      <c r="U158" s="70"/>
      <c r="AN158" s="71" t="s">
        <v>95</v>
      </c>
      <c r="AO158" s="71" t="s">
        <v>25</v>
      </c>
      <c r="AP158" s="5" t="s">
        <v>92</v>
      </c>
      <c r="AQ158" s="5" t="s">
        <v>13</v>
      </c>
      <c r="AR158" s="5" t="s">
        <v>5</v>
      </c>
      <c r="AS158" s="71" t="s">
        <v>87</v>
      </c>
    </row>
    <row r="159" spans="2:59" s="1" customFormat="1" ht="44.25" customHeight="1" x14ac:dyDescent="0.3">
      <c r="B159" s="46"/>
      <c r="C159" s="47" t="s">
        <v>357</v>
      </c>
      <c r="D159" s="47" t="s">
        <v>88</v>
      </c>
      <c r="E159" s="48" t="s">
        <v>1291</v>
      </c>
      <c r="F159" s="97" t="s">
        <v>1292</v>
      </c>
      <c r="G159" s="97"/>
      <c r="H159" s="97"/>
      <c r="I159" s="97"/>
      <c r="J159" s="49" t="s">
        <v>197</v>
      </c>
      <c r="K159" s="50">
        <v>1.5</v>
      </c>
      <c r="L159" s="51"/>
      <c r="N159" s="52" t="s">
        <v>0</v>
      </c>
      <c r="O159" s="14" t="s">
        <v>16</v>
      </c>
      <c r="P159" s="53">
        <v>0.44</v>
      </c>
      <c r="Q159" s="53">
        <f>P159*K159</f>
        <v>0.66</v>
      </c>
      <c r="R159" s="53">
        <v>6.9199999999999999E-3</v>
      </c>
      <c r="S159" s="53">
        <f>R159*K159</f>
        <v>1.038E-2</v>
      </c>
      <c r="T159" s="53">
        <v>0</v>
      </c>
      <c r="U159" s="54">
        <f>T159*K159</f>
        <v>0</v>
      </c>
      <c r="AL159" s="8" t="s">
        <v>183</v>
      </c>
      <c r="AN159" s="8" t="s">
        <v>88</v>
      </c>
      <c r="AO159" s="8" t="s">
        <v>25</v>
      </c>
      <c r="AS159" s="8" t="s">
        <v>87</v>
      </c>
      <c r="AY159" s="55" t="e">
        <f>IF(O159="základní",#REF!,0)</f>
        <v>#REF!</v>
      </c>
      <c r="AZ159" s="55">
        <f>IF(O159="snížená",#REF!,0)</f>
        <v>0</v>
      </c>
      <c r="BA159" s="55">
        <f>IF(O159="zákl. přenesená",#REF!,0)</f>
        <v>0</v>
      </c>
      <c r="BB159" s="55">
        <f>IF(O159="sníž. přenesená",#REF!,0)</f>
        <v>0</v>
      </c>
      <c r="BC159" s="55">
        <f>IF(O159="nulová",#REF!,0)</f>
        <v>0</v>
      </c>
      <c r="BD159" s="8" t="s">
        <v>5</v>
      </c>
      <c r="BE159" s="55" t="e">
        <f>ROUND(#REF!*K159,2)</f>
        <v>#REF!</v>
      </c>
      <c r="BF159" s="8" t="s">
        <v>183</v>
      </c>
      <c r="BG159" s="8" t="s">
        <v>1293</v>
      </c>
    </row>
    <row r="160" spans="2:59" s="4" customFormat="1" ht="22.5" customHeight="1" x14ac:dyDescent="0.3">
      <c r="B160" s="56"/>
      <c r="C160" s="57"/>
      <c r="D160" s="57"/>
      <c r="E160" s="58" t="s">
        <v>0</v>
      </c>
      <c r="F160" s="98" t="s">
        <v>947</v>
      </c>
      <c r="G160" s="99"/>
      <c r="H160" s="99"/>
      <c r="I160" s="99"/>
      <c r="J160" s="57"/>
      <c r="K160" s="59">
        <v>1.5</v>
      </c>
      <c r="L160" s="60"/>
      <c r="N160" s="61"/>
      <c r="O160" s="57"/>
      <c r="P160" s="57"/>
      <c r="Q160" s="57"/>
      <c r="R160" s="57"/>
      <c r="S160" s="57"/>
      <c r="T160" s="57"/>
      <c r="U160" s="62"/>
      <c r="AN160" s="63" t="s">
        <v>95</v>
      </c>
      <c r="AO160" s="63" t="s">
        <v>25</v>
      </c>
      <c r="AP160" s="4" t="s">
        <v>25</v>
      </c>
      <c r="AQ160" s="4" t="s">
        <v>13</v>
      </c>
      <c r="AR160" s="4" t="s">
        <v>19</v>
      </c>
      <c r="AS160" s="63" t="s">
        <v>87</v>
      </c>
    </row>
    <row r="161" spans="2:59" s="4" customFormat="1" ht="22.5" customHeight="1" x14ac:dyDescent="0.3">
      <c r="B161" s="56"/>
      <c r="C161" s="57"/>
      <c r="D161" s="57"/>
      <c r="E161" s="58" t="s">
        <v>0</v>
      </c>
      <c r="F161" s="100" t="s">
        <v>0</v>
      </c>
      <c r="G161" s="101"/>
      <c r="H161" s="101"/>
      <c r="I161" s="101"/>
      <c r="J161" s="57"/>
      <c r="K161" s="59">
        <v>0</v>
      </c>
      <c r="L161" s="60"/>
      <c r="N161" s="61"/>
      <c r="O161" s="57"/>
      <c r="P161" s="57"/>
      <c r="Q161" s="57"/>
      <c r="R161" s="57"/>
      <c r="S161" s="57"/>
      <c r="T161" s="57"/>
      <c r="U161" s="62"/>
      <c r="AN161" s="63" t="s">
        <v>95</v>
      </c>
      <c r="AO161" s="63" t="s">
        <v>25</v>
      </c>
      <c r="AP161" s="4" t="s">
        <v>25</v>
      </c>
      <c r="AQ161" s="4" t="s">
        <v>13</v>
      </c>
      <c r="AR161" s="4" t="s">
        <v>19</v>
      </c>
      <c r="AS161" s="63" t="s">
        <v>87</v>
      </c>
    </row>
    <row r="162" spans="2:59" s="5" customFormat="1" ht="22.5" customHeight="1" x14ac:dyDescent="0.3">
      <c r="B162" s="64"/>
      <c r="C162" s="65"/>
      <c r="D162" s="65"/>
      <c r="E162" s="66" t="s">
        <v>0</v>
      </c>
      <c r="F162" s="102" t="s">
        <v>96</v>
      </c>
      <c r="G162" s="103"/>
      <c r="H162" s="103"/>
      <c r="I162" s="103"/>
      <c r="J162" s="65"/>
      <c r="K162" s="67">
        <v>1.5</v>
      </c>
      <c r="L162" s="68"/>
      <c r="N162" s="69"/>
      <c r="O162" s="65"/>
      <c r="P162" s="65"/>
      <c r="Q162" s="65"/>
      <c r="R162" s="65"/>
      <c r="S162" s="65"/>
      <c r="T162" s="65"/>
      <c r="U162" s="70"/>
      <c r="AN162" s="71" t="s">
        <v>95</v>
      </c>
      <c r="AO162" s="71" t="s">
        <v>25</v>
      </c>
      <c r="AP162" s="5" t="s">
        <v>92</v>
      </c>
      <c r="AQ162" s="5" t="s">
        <v>13</v>
      </c>
      <c r="AR162" s="5" t="s">
        <v>5</v>
      </c>
      <c r="AS162" s="71" t="s">
        <v>87</v>
      </c>
    </row>
    <row r="163" spans="2:59" s="1" customFormat="1" ht="44.25" customHeight="1" x14ac:dyDescent="0.3">
      <c r="B163" s="46"/>
      <c r="C163" s="47" t="s">
        <v>361</v>
      </c>
      <c r="D163" s="47" t="s">
        <v>88</v>
      </c>
      <c r="E163" s="48" t="s">
        <v>782</v>
      </c>
      <c r="F163" s="97" t="s">
        <v>1294</v>
      </c>
      <c r="G163" s="97"/>
      <c r="H163" s="97"/>
      <c r="I163" s="97"/>
      <c r="J163" s="49" t="s">
        <v>197</v>
      </c>
      <c r="K163" s="50">
        <v>325</v>
      </c>
      <c r="L163" s="51"/>
      <c r="N163" s="52" t="s">
        <v>0</v>
      </c>
      <c r="O163" s="14" t="s">
        <v>16</v>
      </c>
      <c r="P163" s="53">
        <v>0.995</v>
      </c>
      <c r="Q163" s="53">
        <f>P163*K163</f>
        <v>323.375</v>
      </c>
      <c r="R163" s="53">
        <v>6.96E-3</v>
      </c>
      <c r="S163" s="53">
        <f>R163*K163</f>
        <v>2.262</v>
      </c>
      <c r="T163" s="53">
        <v>0</v>
      </c>
      <c r="U163" s="54">
        <f>T163*K163</f>
        <v>0</v>
      </c>
      <c r="AL163" s="8" t="s">
        <v>183</v>
      </c>
      <c r="AN163" s="8" t="s">
        <v>88</v>
      </c>
      <c r="AO163" s="8" t="s">
        <v>25</v>
      </c>
      <c r="AS163" s="8" t="s">
        <v>87</v>
      </c>
      <c r="AY163" s="55" t="e">
        <f>IF(O163="základní",#REF!,0)</f>
        <v>#REF!</v>
      </c>
      <c r="AZ163" s="55">
        <f>IF(O163="snížená",#REF!,0)</f>
        <v>0</v>
      </c>
      <c r="BA163" s="55">
        <f>IF(O163="zákl. přenesená",#REF!,0)</f>
        <v>0</v>
      </c>
      <c r="BB163" s="55">
        <f>IF(O163="sníž. přenesená",#REF!,0)</f>
        <v>0</v>
      </c>
      <c r="BC163" s="55">
        <f>IF(O163="nulová",#REF!,0)</f>
        <v>0</v>
      </c>
      <c r="BD163" s="8" t="s">
        <v>5</v>
      </c>
      <c r="BE163" s="55" t="e">
        <f>ROUND(#REF!*K163,2)</f>
        <v>#REF!</v>
      </c>
      <c r="BF163" s="8" t="s">
        <v>183</v>
      </c>
      <c r="BG163" s="8" t="s">
        <v>784</v>
      </c>
    </row>
    <row r="164" spans="2:59" s="4" customFormat="1" ht="22.5" customHeight="1" x14ac:dyDescent="0.3">
      <c r="B164" s="56"/>
      <c r="C164" s="57"/>
      <c r="D164" s="57"/>
      <c r="E164" s="58" t="s">
        <v>0</v>
      </c>
      <c r="F164" s="98" t="s">
        <v>1295</v>
      </c>
      <c r="G164" s="99"/>
      <c r="H164" s="99"/>
      <c r="I164" s="99"/>
      <c r="J164" s="57"/>
      <c r="K164" s="59">
        <v>325</v>
      </c>
      <c r="L164" s="60"/>
      <c r="N164" s="61"/>
      <c r="O164" s="57"/>
      <c r="P164" s="57"/>
      <c r="Q164" s="57"/>
      <c r="R164" s="57"/>
      <c r="S164" s="57"/>
      <c r="T164" s="57"/>
      <c r="U164" s="62"/>
      <c r="AN164" s="63" t="s">
        <v>95</v>
      </c>
      <c r="AO164" s="63" t="s">
        <v>25</v>
      </c>
      <c r="AP164" s="4" t="s">
        <v>25</v>
      </c>
      <c r="AQ164" s="4" t="s">
        <v>13</v>
      </c>
      <c r="AR164" s="4" t="s">
        <v>19</v>
      </c>
      <c r="AS164" s="63" t="s">
        <v>87</v>
      </c>
    </row>
    <row r="165" spans="2:59" s="4" customFormat="1" ht="22.5" customHeight="1" x14ac:dyDescent="0.3">
      <c r="B165" s="56"/>
      <c r="C165" s="57"/>
      <c r="D165" s="57"/>
      <c r="E165" s="58" t="s">
        <v>0</v>
      </c>
      <c r="F165" s="100" t="s">
        <v>0</v>
      </c>
      <c r="G165" s="101"/>
      <c r="H165" s="101"/>
      <c r="I165" s="101"/>
      <c r="J165" s="57"/>
      <c r="K165" s="59">
        <v>0</v>
      </c>
      <c r="L165" s="60"/>
      <c r="N165" s="61"/>
      <c r="O165" s="57"/>
      <c r="P165" s="57"/>
      <c r="Q165" s="57"/>
      <c r="R165" s="57"/>
      <c r="S165" s="57"/>
      <c r="T165" s="57"/>
      <c r="U165" s="62"/>
      <c r="AN165" s="63" t="s">
        <v>95</v>
      </c>
      <c r="AO165" s="63" t="s">
        <v>25</v>
      </c>
      <c r="AP165" s="4" t="s">
        <v>25</v>
      </c>
      <c r="AQ165" s="4" t="s">
        <v>13</v>
      </c>
      <c r="AR165" s="4" t="s">
        <v>19</v>
      </c>
      <c r="AS165" s="63" t="s">
        <v>87</v>
      </c>
    </row>
    <row r="166" spans="2:59" s="5" customFormat="1" ht="22.5" customHeight="1" x14ac:dyDescent="0.3">
      <c r="B166" s="64"/>
      <c r="C166" s="65"/>
      <c r="D166" s="65"/>
      <c r="E166" s="66" t="s">
        <v>0</v>
      </c>
      <c r="F166" s="102" t="s">
        <v>96</v>
      </c>
      <c r="G166" s="103"/>
      <c r="H166" s="103"/>
      <c r="I166" s="103"/>
      <c r="J166" s="65"/>
      <c r="K166" s="67">
        <v>325</v>
      </c>
      <c r="L166" s="68"/>
      <c r="N166" s="69"/>
      <c r="O166" s="65"/>
      <c r="P166" s="65"/>
      <c r="Q166" s="65"/>
      <c r="R166" s="65"/>
      <c r="S166" s="65"/>
      <c r="T166" s="65"/>
      <c r="U166" s="70"/>
      <c r="AN166" s="71" t="s">
        <v>95</v>
      </c>
      <c r="AO166" s="71" t="s">
        <v>25</v>
      </c>
      <c r="AP166" s="5" t="s">
        <v>92</v>
      </c>
      <c r="AQ166" s="5" t="s">
        <v>13</v>
      </c>
      <c r="AR166" s="5" t="s">
        <v>5</v>
      </c>
      <c r="AS166" s="71" t="s">
        <v>87</v>
      </c>
    </row>
    <row r="167" spans="2:59" s="1" customFormat="1" ht="44.25" customHeight="1" x14ac:dyDescent="0.3">
      <c r="B167" s="46"/>
      <c r="C167" s="47" t="s">
        <v>366</v>
      </c>
      <c r="D167" s="47" t="s">
        <v>88</v>
      </c>
      <c r="E167" s="48" t="s">
        <v>1296</v>
      </c>
      <c r="F167" s="97" t="s">
        <v>1297</v>
      </c>
      <c r="G167" s="97"/>
      <c r="H167" s="97"/>
      <c r="I167" s="97"/>
      <c r="J167" s="49" t="s">
        <v>91</v>
      </c>
      <c r="K167" s="50">
        <v>12</v>
      </c>
      <c r="L167" s="51"/>
      <c r="N167" s="52" t="s">
        <v>0</v>
      </c>
      <c r="O167" s="14" t="s">
        <v>16</v>
      </c>
      <c r="P167" s="53">
        <v>1.125</v>
      </c>
      <c r="Q167" s="53">
        <f>P167*K167</f>
        <v>13.5</v>
      </c>
      <c r="R167" s="53">
        <v>7.8200000000000006E-3</v>
      </c>
      <c r="S167" s="53">
        <f>R167*K167</f>
        <v>9.3840000000000007E-2</v>
      </c>
      <c r="T167" s="53">
        <v>0</v>
      </c>
      <c r="U167" s="54">
        <f>T167*K167</f>
        <v>0</v>
      </c>
      <c r="AL167" s="8" t="s">
        <v>183</v>
      </c>
      <c r="AN167" s="8" t="s">
        <v>88</v>
      </c>
      <c r="AO167" s="8" t="s">
        <v>25</v>
      </c>
      <c r="AS167" s="8" t="s">
        <v>87</v>
      </c>
      <c r="AY167" s="55" t="e">
        <f>IF(O167="základní",#REF!,0)</f>
        <v>#REF!</v>
      </c>
      <c r="AZ167" s="55">
        <f>IF(O167="snížená",#REF!,0)</f>
        <v>0</v>
      </c>
      <c r="BA167" s="55">
        <f>IF(O167="zákl. přenesená",#REF!,0)</f>
        <v>0</v>
      </c>
      <c r="BB167" s="55">
        <f>IF(O167="sníž. přenesená",#REF!,0)</f>
        <v>0</v>
      </c>
      <c r="BC167" s="55">
        <f>IF(O167="nulová",#REF!,0)</f>
        <v>0</v>
      </c>
      <c r="BD167" s="8" t="s">
        <v>5</v>
      </c>
      <c r="BE167" s="55" t="e">
        <f>ROUND(#REF!*K167,2)</f>
        <v>#REF!</v>
      </c>
      <c r="BF167" s="8" t="s">
        <v>183</v>
      </c>
      <c r="BG167" s="8" t="s">
        <v>1298</v>
      </c>
    </row>
    <row r="168" spans="2:59" s="4" customFormat="1" ht="22.5" customHeight="1" x14ac:dyDescent="0.3">
      <c r="B168" s="56"/>
      <c r="C168" s="57"/>
      <c r="D168" s="57"/>
      <c r="E168" s="58" t="s">
        <v>0</v>
      </c>
      <c r="F168" s="98" t="s">
        <v>1299</v>
      </c>
      <c r="G168" s="99"/>
      <c r="H168" s="99"/>
      <c r="I168" s="99"/>
      <c r="J168" s="57"/>
      <c r="K168" s="59">
        <v>12</v>
      </c>
      <c r="L168" s="60"/>
      <c r="N168" s="61"/>
      <c r="O168" s="57"/>
      <c r="P168" s="57"/>
      <c r="Q168" s="57"/>
      <c r="R168" s="57"/>
      <c r="S168" s="57"/>
      <c r="T168" s="57"/>
      <c r="U168" s="62"/>
      <c r="AN168" s="63" t="s">
        <v>95</v>
      </c>
      <c r="AO168" s="63" t="s">
        <v>25</v>
      </c>
      <c r="AP168" s="4" t="s">
        <v>25</v>
      </c>
      <c r="AQ168" s="4" t="s">
        <v>13</v>
      </c>
      <c r="AR168" s="4" t="s">
        <v>19</v>
      </c>
      <c r="AS168" s="63" t="s">
        <v>87</v>
      </c>
    </row>
    <row r="169" spans="2:59" s="4" customFormat="1" ht="22.5" customHeight="1" x14ac:dyDescent="0.3">
      <c r="B169" s="56"/>
      <c r="C169" s="57"/>
      <c r="D169" s="57"/>
      <c r="E169" s="58" t="s">
        <v>0</v>
      </c>
      <c r="F169" s="100" t="s">
        <v>0</v>
      </c>
      <c r="G169" s="101"/>
      <c r="H169" s="101"/>
      <c r="I169" s="101"/>
      <c r="J169" s="57"/>
      <c r="K169" s="59">
        <v>0</v>
      </c>
      <c r="L169" s="60"/>
      <c r="N169" s="61"/>
      <c r="O169" s="57"/>
      <c r="P169" s="57"/>
      <c r="Q169" s="57"/>
      <c r="R169" s="57"/>
      <c r="S169" s="57"/>
      <c r="T169" s="57"/>
      <c r="U169" s="62"/>
      <c r="AN169" s="63" t="s">
        <v>95</v>
      </c>
      <c r="AO169" s="63" t="s">
        <v>25</v>
      </c>
      <c r="AP169" s="4" t="s">
        <v>25</v>
      </c>
      <c r="AQ169" s="4" t="s">
        <v>13</v>
      </c>
      <c r="AR169" s="4" t="s">
        <v>19</v>
      </c>
      <c r="AS169" s="63" t="s">
        <v>87</v>
      </c>
    </row>
    <row r="170" spans="2:59" s="5" customFormat="1" ht="22.5" customHeight="1" x14ac:dyDescent="0.3">
      <c r="B170" s="64"/>
      <c r="C170" s="65"/>
      <c r="D170" s="65"/>
      <c r="E170" s="66" t="s">
        <v>0</v>
      </c>
      <c r="F170" s="102" t="s">
        <v>96</v>
      </c>
      <c r="G170" s="103"/>
      <c r="H170" s="103"/>
      <c r="I170" s="103"/>
      <c r="J170" s="65"/>
      <c r="K170" s="67">
        <v>12</v>
      </c>
      <c r="L170" s="68"/>
      <c r="N170" s="69"/>
      <c r="O170" s="65"/>
      <c r="P170" s="65"/>
      <c r="Q170" s="65"/>
      <c r="R170" s="65"/>
      <c r="S170" s="65"/>
      <c r="T170" s="65"/>
      <c r="U170" s="70"/>
      <c r="AN170" s="71" t="s">
        <v>95</v>
      </c>
      <c r="AO170" s="71" t="s">
        <v>25</v>
      </c>
      <c r="AP170" s="5" t="s">
        <v>92</v>
      </c>
      <c r="AQ170" s="5" t="s">
        <v>13</v>
      </c>
      <c r="AR170" s="5" t="s">
        <v>5</v>
      </c>
      <c r="AS170" s="71" t="s">
        <v>87</v>
      </c>
    </row>
    <row r="171" spans="2:59" s="1" customFormat="1" ht="44.25" customHeight="1" x14ac:dyDescent="0.3">
      <c r="B171" s="46"/>
      <c r="C171" s="47" t="s">
        <v>370</v>
      </c>
      <c r="D171" s="47" t="s">
        <v>88</v>
      </c>
      <c r="E171" s="48" t="s">
        <v>785</v>
      </c>
      <c r="F171" s="97" t="s">
        <v>1300</v>
      </c>
      <c r="G171" s="97"/>
      <c r="H171" s="97"/>
      <c r="I171" s="97"/>
      <c r="J171" s="49" t="s">
        <v>197</v>
      </c>
      <c r="K171" s="50">
        <v>463.92</v>
      </c>
      <c r="L171" s="51"/>
      <c r="N171" s="52" t="s">
        <v>0</v>
      </c>
      <c r="O171" s="14" t="s">
        <v>16</v>
      </c>
      <c r="P171" s="53">
        <v>0.34699999999999998</v>
      </c>
      <c r="Q171" s="53">
        <f>P171*K171</f>
        <v>160.98023999999998</v>
      </c>
      <c r="R171" s="53">
        <v>2.9099999999999998E-3</v>
      </c>
      <c r="S171" s="53">
        <f>R171*K171</f>
        <v>1.3500072000000001</v>
      </c>
      <c r="T171" s="53">
        <v>0</v>
      </c>
      <c r="U171" s="54">
        <f>T171*K171</f>
        <v>0</v>
      </c>
      <c r="AL171" s="8" t="s">
        <v>183</v>
      </c>
      <c r="AN171" s="8" t="s">
        <v>88</v>
      </c>
      <c r="AO171" s="8" t="s">
        <v>25</v>
      </c>
      <c r="AS171" s="8" t="s">
        <v>87</v>
      </c>
      <c r="AY171" s="55" t="e">
        <f>IF(O171="základní",#REF!,0)</f>
        <v>#REF!</v>
      </c>
      <c r="AZ171" s="55">
        <f>IF(O171="snížená",#REF!,0)</f>
        <v>0</v>
      </c>
      <c r="BA171" s="55">
        <f>IF(O171="zákl. přenesená",#REF!,0)</f>
        <v>0</v>
      </c>
      <c r="BB171" s="55">
        <f>IF(O171="sníž. přenesená",#REF!,0)</f>
        <v>0</v>
      </c>
      <c r="BC171" s="55">
        <f>IF(O171="nulová",#REF!,0)</f>
        <v>0</v>
      </c>
      <c r="BD171" s="8" t="s">
        <v>5</v>
      </c>
      <c r="BE171" s="55" t="e">
        <f>ROUND(#REF!*K171,2)</f>
        <v>#REF!</v>
      </c>
      <c r="BF171" s="8" t="s">
        <v>183</v>
      </c>
      <c r="BG171" s="8" t="s">
        <v>787</v>
      </c>
    </row>
    <row r="172" spans="2:59" s="6" customFormat="1" ht="22.5" customHeight="1" x14ac:dyDescent="0.3">
      <c r="B172" s="72"/>
      <c r="C172" s="73"/>
      <c r="D172" s="73"/>
      <c r="E172" s="74" t="s">
        <v>0</v>
      </c>
      <c r="F172" s="106" t="s">
        <v>788</v>
      </c>
      <c r="G172" s="107"/>
      <c r="H172" s="107"/>
      <c r="I172" s="107"/>
      <c r="J172" s="73"/>
      <c r="K172" s="75" t="s">
        <v>0</v>
      </c>
      <c r="L172" s="76"/>
      <c r="N172" s="77"/>
      <c r="O172" s="73"/>
      <c r="P172" s="73"/>
      <c r="Q172" s="73"/>
      <c r="R172" s="73"/>
      <c r="S172" s="73"/>
      <c r="T172" s="73"/>
      <c r="U172" s="78"/>
      <c r="AN172" s="79" t="s">
        <v>95</v>
      </c>
      <c r="AO172" s="79" t="s">
        <v>25</v>
      </c>
      <c r="AP172" s="6" t="s">
        <v>5</v>
      </c>
      <c r="AQ172" s="6" t="s">
        <v>13</v>
      </c>
      <c r="AR172" s="6" t="s">
        <v>19</v>
      </c>
      <c r="AS172" s="79" t="s">
        <v>87</v>
      </c>
    </row>
    <row r="173" spans="2:59" s="4" customFormat="1" ht="22.5" customHeight="1" x14ac:dyDescent="0.3">
      <c r="B173" s="56"/>
      <c r="C173" s="57"/>
      <c r="D173" s="57"/>
      <c r="E173" s="58" t="s">
        <v>0</v>
      </c>
      <c r="F173" s="100" t="s">
        <v>1301</v>
      </c>
      <c r="G173" s="101"/>
      <c r="H173" s="101"/>
      <c r="I173" s="101"/>
      <c r="J173" s="57"/>
      <c r="K173" s="59">
        <v>143.4</v>
      </c>
      <c r="L173" s="60"/>
      <c r="N173" s="61"/>
      <c r="O173" s="57"/>
      <c r="P173" s="57"/>
      <c r="Q173" s="57"/>
      <c r="R173" s="57"/>
      <c r="S173" s="57"/>
      <c r="T173" s="57"/>
      <c r="U173" s="62"/>
      <c r="AN173" s="63" t="s">
        <v>95</v>
      </c>
      <c r="AO173" s="63" t="s">
        <v>25</v>
      </c>
      <c r="AP173" s="4" t="s">
        <v>25</v>
      </c>
      <c r="AQ173" s="4" t="s">
        <v>13</v>
      </c>
      <c r="AR173" s="4" t="s">
        <v>19</v>
      </c>
      <c r="AS173" s="63" t="s">
        <v>87</v>
      </c>
    </row>
    <row r="174" spans="2:59" s="6" customFormat="1" ht="22.5" customHeight="1" x14ac:dyDescent="0.3">
      <c r="B174" s="72"/>
      <c r="C174" s="73"/>
      <c r="D174" s="73"/>
      <c r="E174" s="74" t="s">
        <v>0</v>
      </c>
      <c r="F174" s="104" t="s">
        <v>790</v>
      </c>
      <c r="G174" s="105"/>
      <c r="H174" s="105"/>
      <c r="I174" s="105"/>
      <c r="J174" s="73"/>
      <c r="K174" s="75" t="s">
        <v>0</v>
      </c>
      <c r="L174" s="76"/>
      <c r="N174" s="77"/>
      <c r="O174" s="73"/>
      <c r="P174" s="73"/>
      <c r="Q174" s="73"/>
      <c r="R174" s="73"/>
      <c r="S174" s="73"/>
      <c r="T174" s="73"/>
      <c r="U174" s="78"/>
      <c r="AN174" s="79" t="s">
        <v>95</v>
      </c>
      <c r="AO174" s="79" t="s">
        <v>25</v>
      </c>
      <c r="AP174" s="6" t="s">
        <v>5</v>
      </c>
      <c r="AQ174" s="6" t="s">
        <v>13</v>
      </c>
      <c r="AR174" s="6" t="s">
        <v>19</v>
      </c>
      <c r="AS174" s="79" t="s">
        <v>87</v>
      </c>
    </row>
    <row r="175" spans="2:59" s="4" customFormat="1" ht="22.5" customHeight="1" x14ac:dyDescent="0.3">
      <c r="B175" s="56"/>
      <c r="C175" s="57"/>
      <c r="D175" s="57"/>
      <c r="E175" s="58" t="s">
        <v>0</v>
      </c>
      <c r="F175" s="100" t="s">
        <v>211</v>
      </c>
      <c r="G175" s="101"/>
      <c r="H175" s="101"/>
      <c r="I175" s="101"/>
      <c r="J175" s="57"/>
      <c r="K175" s="59">
        <v>2.4</v>
      </c>
      <c r="L175" s="60"/>
      <c r="N175" s="61"/>
      <c r="O175" s="57"/>
      <c r="P175" s="57"/>
      <c r="Q175" s="57"/>
      <c r="R175" s="57"/>
      <c r="S175" s="57"/>
      <c r="T175" s="57"/>
      <c r="U175" s="62"/>
      <c r="AN175" s="63" t="s">
        <v>95</v>
      </c>
      <c r="AO175" s="63" t="s">
        <v>25</v>
      </c>
      <c r="AP175" s="4" t="s">
        <v>25</v>
      </c>
      <c r="AQ175" s="4" t="s">
        <v>13</v>
      </c>
      <c r="AR175" s="4" t="s">
        <v>19</v>
      </c>
      <c r="AS175" s="63" t="s">
        <v>87</v>
      </c>
    </row>
    <row r="176" spans="2:59" s="6" customFormat="1" ht="22.5" customHeight="1" x14ac:dyDescent="0.3">
      <c r="B176" s="72"/>
      <c r="C176" s="73"/>
      <c r="D176" s="73"/>
      <c r="E176" s="74" t="s">
        <v>0</v>
      </c>
      <c r="F176" s="104" t="s">
        <v>792</v>
      </c>
      <c r="G176" s="105"/>
      <c r="H176" s="105"/>
      <c r="I176" s="105"/>
      <c r="J176" s="73"/>
      <c r="K176" s="75" t="s">
        <v>0</v>
      </c>
      <c r="L176" s="76"/>
      <c r="N176" s="77"/>
      <c r="O176" s="73"/>
      <c r="P176" s="73"/>
      <c r="Q176" s="73"/>
      <c r="R176" s="73"/>
      <c r="S176" s="73"/>
      <c r="T176" s="73"/>
      <c r="U176" s="78"/>
      <c r="AN176" s="79" t="s">
        <v>95</v>
      </c>
      <c r="AO176" s="79" t="s">
        <v>25</v>
      </c>
      <c r="AP176" s="6" t="s">
        <v>5</v>
      </c>
      <c r="AQ176" s="6" t="s">
        <v>13</v>
      </c>
      <c r="AR176" s="6" t="s">
        <v>19</v>
      </c>
      <c r="AS176" s="79" t="s">
        <v>87</v>
      </c>
    </row>
    <row r="177" spans="2:45" s="4" customFormat="1" ht="22.5" customHeight="1" x14ac:dyDescent="0.3">
      <c r="B177" s="56"/>
      <c r="C177" s="57"/>
      <c r="D177" s="57"/>
      <c r="E177" s="58" t="s">
        <v>0</v>
      </c>
      <c r="F177" s="100" t="s">
        <v>1302</v>
      </c>
      <c r="G177" s="101"/>
      <c r="H177" s="101"/>
      <c r="I177" s="101"/>
      <c r="J177" s="57"/>
      <c r="K177" s="59">
        <v>119.52</v>
      </c>
      <c r="L177" s="60"/>
      <c r="N177" s="61"/>
      <c r="O177" s="57"/>
      <c r="P177" s="57"/>
      <c r="Q177" s="57"/>
      <c r="R177" s="57"/>
      <c r="S177" s="57"/>
      <c r="T177" s="57"/>
      <c r="U177" s="62"/>
      <c r="AN177" s="63" t="s">
        <v>95</v>
      </c>
      <c r="AO177" s="63" t="s">
        <v>25</v>
      </c>
      <c r="AP177" s="4" t="s">
        <v>25</v>
      </c>
      <c r="AQ177" s="4" t="s">
        <v>13</v>
      </c>
      <c r="AR177" s="4" t="s">
        <v>19</v>
      </c>
      <c r="AS177" s="63" t="s">
        <v>87</v>
      </c>
    </row>
    <row r="178" spans="2:45" s="6" customFormat="1" ht="22.5" customHeight="1" x14ac:dyDescent="0.3">
      <c r="B178" s="72"/>
      <c r="C178" s="73"/>
      <c r="D178" s="73"/>
      <c r="E178" s="74" t="s">
        <v>0</v>
      </c>
      <c r="F178" s="104" t="s">
        <v>794</v>
      </c>
      <c r="G178" s="105"/>
      <c r="H178" s="105"/>
      <c r="I178" s="105"/>
      <c r="J178" s="73"/>
      <c r="K178" s="75" t="s">
        <v>0</v>
      </c>
      <c r="L178" s="76"/>
      <c r="N178" s="77"/>
      <c r="O178" s="73"/>
      <c r="P178" s="73"/>
      <c r="Q178" s="73"/>
      <c r="R178" s="73"/>
      <c r="S178" s="73"/>
      <c r="T178" s="73"/>
      <c r="U178" s="78"/>
      <c r="AN178" s="79" t="s">
        <v>95</v>
      </c>
      <c r="AO178" s="79" t="s">
        <v>25</v>
      </c>
      <c r="AP178" s="6" t="s">
        <v>5</v>
      </c>
      <c r="AQ178" s="6" t="s">
        <v>13</v>
      </c>
      <c r="AR178" s="6" t="s">
        <v>19</v>
      </c>
      <c r="AS178" s="79" t="s">
        <v>87</v>
      </c>
    </row>
    <row r="179" spans="2:45" s="4" customFormat="1" ht="22.5" customHeight="1" x14ac:dyDescent="0.3">
      <c r="B179" s="56"/>
      <c r="C179" s="57"/>
      <c r="D179" s="57"/>
      <c r="E179" s="58" t="s">
        <v>0</v>
      </c>
      <c r="F179" s="100" t="s">
        <v>1303</v>
      </c>
      <c r="G179" s="101"/>
      <c r="H179" s="101"/>
      <c r="I179" s="101"/>
      <c r="J179" s="57"/>
      <c r="K179" s="59">
        <v>35.89</v>
      </c>
      <c r="L179" s="60"/>
      <c r="N179" s="61"/>
      <c r="O179" s="57"/>
      <c r="P179" s="57"/>
      <c r="Q179" s="57"/>
      <c r="R179" s="57"/>
      <c r="S179" s="57"/>
      <c r="T179" s="57"/>
      <c r="U179" s="62"/>
      <c r="AN179" s="63" t="s">
        <v>95</v>
      </c>
      <c r="AO179" s="63" t="s">
        <v>25</v>
      </c>
      <c r="AP179" s="4" t="s">
        <v>25</v>
      </c>
      <c r="AQ179" s="4" t="s">
        <v>13</v>
      </c>
      <c r="AR179" s="4" t="s">
        <v>19</v>
      </c>
      <c r="AS179" s="63" t="s">
        <v>87</v>
      </c>
    </row>
    <row r="180" spans="2:45" s="6" customFormat="1" ht="22.5" customHeight="1" x14ac:dyDescent="0.3">
      <c r="B180" s="72"/>
      <c r="C180" s="73"/>
      <c r="D180" s="73"/>
      <c r="E180" s="74" t="s">
        <v>0</v>
      </c>
      <c r="F180" s="104" t="s">
        <v>796</v>
      </c>
      <c r="G180" s="105"/>
      <c r="H180" s="105"/>
      <c r="I180" s="105"/>
      <c r="J180" s="73"/>
      <c r="K180" s="75" t="s">
        <v>0</v>
      </c>
      <c r="L180" s="76"/>
      <c r="N180" s="77"/>
      <c r="O180" s="73"/>
      <c r="P180" s="73"/>
      <c r="Q180" s="73"/>
      <c r="R180" s="73"/>
      <c r="S180" s="73"/>
      <c r="T180" s="73"/>
      <c r="U180" s="78"/>
      <c r="AN180" s="79" t="s">
        <v>95</v>
      </c>
      <c r="AO180" s="79" t="s">
        <v>25</v>
      </c>
      <c r="AP180" s="6" t="s">
        <v>5</v>
      </c>
      <c r="AQ180" s="6" t="s">
        <v>13</v>
      </c>
      <c r="AR180" s="6" t="s">
        <v>19</v>
      </c>
      <c r="AS180" s="79" t="s">
        <v>87</v>
      </c>
    </row>
    <row r="181" spans="2:45" s="4" customFormat="1" ht="22.5" customHeight="1" x14ac:dyDescent="0.3">
      <c r="B181" s="56"/>
      <c r="C181" s="57"/>
      <c r="D181" s="57"/>
      <c r="E181" s="58" t="s">
        <v>0</v>
      </c>
      <c r="F181" s="100" t="s">
        <v>1304</v>
      </c>
      <c r="G181" s="101"/>
      <c r="H181" s="101"/>
      <c r="I181" s="101"/>
      <c r="J181" s="57"/>
      <c r="K181" s="59">
        <v>5.6</v>
      </c>
      <c r="L181" s="60"/>
      <c r="N181" s="61"/>
      <c r="O181" s="57"/>
      <c r="P181" s="57"/>
      <c r="Q181" s="57"/>
      <c r="R181" s="57"/>
      <c r="S181" s="57"/>
      <c r="T181" s="57"/>
      <c r="U181" s="62"/>
      <c r="AN181" s="63" t="s">
        <v>95</v>
      </c>
      <c r="AO181" s="63" t="s">
        <v>25</v>
      </c>
      <c r="AP181" s="4" t="s">
        <v>25</v>
      </c>
      <c r="AQ181" s="4" t="s">
        <v>13</v>
      </c>
      <c r="AR181" s="4" t="s">
        <v>19</v>
      </c>
      <c r="AS181" s="63" t="s">
        <v>87</v>
      </c>
    </row>
    <row r="182" spans="2:45" s="6" customFormat="1" ht="22.5" customHeight="1" x14ac:dyDescent="0.3">
      <c r="B182" s="72"/>
      <c r="C182" s="73"/>
      <c r="D182" s="73"/>
      <c r="E182" s="74" t="s">
        <v>0</v>
      </c>
      <c r="F182" s="104" t="s">
        <v>797</v>
      </c>
      <c r="G182" s="105"/>
      <c r="H182" s="105"/>
      <c r="I182" s="105"/>
      <c r="J182" s="73"/>
      <c r="K182" s="75" t="s">
        <v>0</v>
      </c>
      <c r="L182" s="76"/>
      <c r="N182" s="77"/>
      <c r="O182" s="73"/>
      <c r="P182" s="73"/>
      <c r="Q182" s="73"/>
      <c r="R182" s="73"/>
      <c r="S182" s="73"/>
      <c r="T182" s="73"/>
      <c r="U182" s="78"/>
      <c r="AN182" s="79" t="s">
        <v>95</v>
      </c>
      <c r="AO182" s="79" t="s">
        <v>25</v>
      </c>
      <c r="AP182" s="6" t="s">
        <v>5</v>
      </c>
      <c r="AQ182" s="6" t="s">
        <v>13</v>
      </c>
      <c r="AR182" s="6" t="s">
        <v>19</v>
      </c>
      <c r="AS182" s="79" t="s">
        <v>87</v>
      </c>
    </row>
    <row r="183" spans="2:45" s="4" customFormat="1" ht="22.5" customHeight="1" x14ac:dyDescent="0.3">
      <c r="B183" s="56"/>
      <c r="C183" s="57"/>
      <c r="D183" s="57"/>
      <c r="E183" s="58" t="s">
        <v>0</v>
      </c>
      <c r="F183" s="100" t="s">
        <v>1305</v>
      </c>
      <c r="G183" s="101"/>
      <c r="H183" s="101"/>
      <c r="I183" s="101"/>
      <c r="J183" s="57"/>
      <c r="K183" s="59">
        <v>53.7</v>
      </c>
      <c r="L183" s="60"/>
      <c r="N183" s="61"/>
      <c r="O183" s="57"/>
      <c r="P183" s="57"/>
      <c r="Q183" s="57"/>
      <c r="R183" s="57"/>
      <c r="S183" s="57"/>
      <c r="T183" s="57"/>
      <c r="U183" s="62"/>
      <c r="AN183" s="63" t="s">
        <v>95</v>
      </c>
      <c r="AO183" s="63" t="s">
        <v>25</v>
      </c>
      <c r="AP183" s="4" t="s">
        <v>25</v>
      </c>
      <c r="AQ183" s="4" t="s">
        <v>13</v>
      </c>
      <c r="AR183" s="4" t="s">
        <v>19</v>
      </c>
      <c r="AS183" s="63" t="s">
        <v>87</v>
      </c>
    </row>
    <row r="184" spans="2:45" s="6" customFormat="1" ht="22.5" customHeight="1" x14ac:dyDescent="0.3">
      <c r="B184" s="72"/>
      <c r="C184" s="73"/>
      <c r="D184" s="73"/>
      <c r="E184" s="74" t="s">
        <v>0</v>
      </c>
      <c r="F184" s="104" t="s">
        <v>799</v>
      </c>
      <c r="G184" s="105"/>
      <c r="H184" s="105"/>
      <c r="I184" s="105"/>
      <c r="J184" s="73"/>
      <c r="K184" s="75" t="s">
        <v>0</v>
      </c>
      <c r="L184" s="76"/>
      <c r="N184" s="77"/>
      <c r="O184" s="73"/>
      <c r="P184" s="73"/>
      <c r="Q184" s="73"/>
      <c r="R184" s="73"/>
      <c r="S184" s="73"/>
      <c r="T184" s="73"/>
      <c r="U184" s="78"/>
      <c r="AN184" s="79" t="s">
        <v>95</v>
      </c>
      <c r="AO184" s="79" t="s">
        <v>25</v>
      </c>
      <c r="AP184" s="6" t="s">
        <v>5</v>
      </c>
      <c r="AQ184" s="6" t="s">
        <v>13</v>
      </c>
      <c r="AR184" s="6" t="s">
        <v>19</v>
      </c>
      <c r="AS184" s="79" t="s">
        <v>87</v>
      </c>
    </row>
    <row r="185" spans="2:45" s="4" customFormat="1" ht="22.5" customHeight="1" x14ac:dyDescent="0.3">
      <c r="B185" s="56"/>
      <c r="C185" s="57"/>
      <c r="D185" s="57"/>
      <c r="E185" s="58" t="s">
        <v>0</v>
      </c>
      <c r="F185" s="100" t="s">
        <v>1306</v>
      </c>
      <c r="G185" s="101"/>
      <c r="H185" s="101"/>
      <c r="I185" s="101"/>
      <c r="J185" s="57"/>
      <c r="K185" s="59">
        <v>7.25</v>
      </c>
      <c r="L185" s="60"/>
      <c r="N185" s="61"/>
      <c r="O185" s="57"/>
      <c r="P185" s="57"/>
      <c r="Q185" s="57"/>
      <c r="R185" s="57"/>
      <c r="S185" s="57"/>
      <c r="T185" s="57"/>
      <c r="U185" s="62"/>
      <c r="AN185" s="63" t="s">
        <v>95</v>
      </c>
      <c r="AO185" s="63" t="s">
        <v>25</v>
      </c>
      <c r="AP185" s="4" t="s">
        <v>25</v>
      </c>
      <c r="AQ185" s="4" t="s">
        <v>13</v>
      </c>
      <c r="AR185" s="4" t="s">
        <v>19</v>
      </c>
      <c r="AS185" s="63" t="s">
        <v>87</v>
      </c>
    </row>
    <row r="186" spans="2:45" s="6" customFormat="1" ht="22.5" customHeight="1" x14ac:dyDescent="0.3">
      <c r="B186" s="72"/>
      <c r="C186" s="73"/>
      <c r="D186" s="73"/>
      <c r="E186" s="74" t="s">
        <v>0</v>
      </c>
      <c r="F186" s="104" t="s">
        <v>800</v>
      </c>
      <c r="G186" s="105"/>
      <c r="H186" s="105"/>
      <c r="I186" s="105"/>
      <c r="J186" s="73"/>
      <c r="K186" s="75" t="s">
        <v>0</v>
      </c>
      <c r="L186" s="76"/>
      <c r="N186" s="77"/>
      <c r="O186" s="73"/>
      <c r="P186" s="73"/>
      <c r="Q186" s="73"/>
      <c r="R186" s="73"/>
      <c r="S186" s="73"/>
      <c r="T186" s="73"/>
      <c r="U186" s="78"/>
      <c r="AN186" s="79" t="s">
        <v>95</v>
      </c>
      <c r="AO186" s="79" t="s">
        <v>25</v>
      </c>
      <c r="AP186" s="6" t="s">
        <v>5</v>
      </c>
      <c r="AQ186" s="6" t="s">
        <v>13</v>
      </c>
      <c r="AR186" s="6" t="s">
        <v>19</v>
      </c>
      <c r="AS186" s="79" t="s">
        <v>87</v>
      </c>
    </row>
    <row r="187" spans="2:45" s="4" customFormat="1" ht="22.5" customHeight="1" x14ac:dyDescent="0.3">
      <c r="B187" s="56"/>
      <c r="C187" s="57"/>
      <c r="D187" s="57"/>
      <c r="E187" s="58" t="s">
        <v>0</v>
      </c>
      <c r="F187" s="100" t="s">
        <v>1307</v>
      </c>
      <c r="G187" s="101"/>
      <c r="H187" s="101"/>
      <c r="I187" s="101"/>
      <c r="J187" s="57"/>
      <c r="K187" s="59">
        <v>17.899999999999999</v>
      </c>
      <c r="L187" s="60"/>
      <c r="N187" s="61"/>
      <c r="O187" s="57"/>
      <c r="P187" s="57"/>
      <c r="Q187" s="57"/>
      <c r="R187" s="57"/>
      <c r="S187" s="57"/>
      <c r="T187" s="57"/>
      <c r="U187" s="62"/>
      <c r="AN187" s="63" t="s">
        <v>95</v>
      </c>
      <c r="AO187" s="63" t="s">
        <v>25</v>
      </c>
      <c r="AP187" s="4" t="s">
        <v>25</v>
      </c>
      <c r="AQ187" s="4" t="s">
        <v>13</v>
      </c>
      <c r="AR187" s="4" t="s">
        <v>19</v>
      </c>
      <c r="AS187" s="63" t="s">
        <v>87</v>
      </c>
    </row>
    <row r="188" spans="2:45" s="6" customFormat="1" ht="22.5" customHeight="1" x14ac:dyDescent="0.3">
      <c r="B188" s="72"/>
      <c r="C188" s="73"/>
      <c r="D188" s="73"/>
      <c r="E188" s="74" t="s">
        <v>0</v>
      </c>
      <c r="F188" s="104" t="s">
        <v>802</v>
      </c>
      <c r="G188" s="105"/>
      <c r="H188" s="105"/>
      <c r="I188" s="105"/>
      <c r="J188" s="73"/>
      <c r="K188" s="75" t="s">
        <v>0</v>
      </c>
      <c r="L188" s="76"/>
      <c r="N188" s="77"/>
      <c r="O188" s="73"/>
      <c r="P188" s="73"/>
      <c r="Q188" s="73"/>
      <c r="R188" s="73"/>
      <c r="S188" s="73"/>
      <c r="T188" s="73"/>
      <c r="U188" s="78"/>
      <c r="AN188" s="79" t="s">
        <v>95</v>
      </c>
      <c r="AO188" s="79" t="s">
        <v>25</v>
      </c>
      <c r="AP188" s="6" t="s">
        <v>5</v>
      </c>
      <c r="AQ188" s="6" t="s">
        <v>13</v>
      </c>
      <c r="AR188" s="6" t="s">
        <v>19</v>
      </c>
      <c r="AS188" s="79" t="s">
        <v>87</v>
      </c>
    </row>
    <row r="189" spans="2:45" s="4" customFormat="1" ht="22.5" customHeight="1" x14ac:dyDescent="0.3">
      <c r="B189" s="56"/>
      <c r="C189" s="57"/>
      <c r="D189" s="57"/>
      <c r="E189" s="58" t="s">
        <v>0</v>
      </c>
      <c r="F189" s="100" t="s">
        <v>1308</v>
      </c>
      <c r="G189" s="101"/>
      <c r="H189" s="101"/>
      <c r="I189" s="101"/>
      <c r="J189" s="57"/>
      <c r="K189" s="59">
        <v>11.91</v>
      </c>
      <c r="L189" s="60"/>
      <c r="N189" s="61"/>
      <c r="O189" s="57"/>
      <c r="P189" s="57"/>
      <c r="Q189" s="57"/>
      <c r="R189" s="57"/>
      <c r="S189" s="57"/>
      <c r="T189" s="57"/>
      <c r="U189" s="62"/>
      <c r="AN189" s="63" t="s">
        <v>95</v>
      </c>
      <c r="AO189" s="63" t="s">
        <v>25</v>
      </c>
      <c r="AP189" s="4" t="s">
        <v>25</v>
      </c>
      <c r="AQ189" s="4" t="s">
        <v>13</v>
      </c>
      <c r="AR189" s="4" t="s">
        <v>19</v>
      </c>
      <c r="AS189" s="63" t="s">
        <v>87</v>
      </c>
    </row>
    <row r="190" spans="2:45" s="6" customFormat="1" ht="22.5" customHeight="1" x14ac:dyDescent="0.3">
      <c r="B190" s="72"/>
      <c r="C190" s="73"/>
      <c r="D190" s="73"/>
      <c r="E190" s="74" t="s">
        <v>0</v>
      </c>
      <c r="F190" s="104" t="s">
        <v>803</v>
      </c>
      <c r="G190" s="105"/>
      <c r="H190" s="105"/>
      <c r="I190" s="105"/>
      <c r="J190" s="73"/>
      <c r="K190" s="75" t="s">
        <v>0</v>
      </c>
      <c r="L190" s="76"/>
      <c r="N190" s="77"/>
      <c r="O190" s="73"/>
      <c r="P190" s="73"/>
      <c r="Q190" s="73"/>
      <c r="R190" s="73"/>
      <c r="S190" s="73"/>
      <c r="T190" s="73"/>
      <c r="U190" s="78"/>
      <c r="AN190" s="79" t="s">
        <v>95</v>
      </c>
      <c r="AO190" s="79" t="s">
        <v>25</v>
      </c>
      <c r="AP190" s="6" t="s">
        <v>5</v>
      </c>
      <c r="AQ190" s="6" t="s">
        <v>13</v>
      </c>
      <c r="AR190" s="6" t="s">
        <v>19</v>
      </c>
      <c r="AS190" s="79" t="s">
        <v>87</v>
      </c>
    </row>
    <row r="191" spans="2:45" s="4" customFormat="1" ht="22.5" customHeight="1" x14ac:dyDescent="0.3">
      <c r="B191" s="56"/>
      <c r="C191" s="57"/>
      <c r="D191" s="57"/>
      <c r="E191" s="58" t="s">
        <v>0</v>
      </c>
      <c r="F191" s="100" t="s">
        <v>1309</v>
      </c>
      <c r="G191" s="101"/>
      <c r="H191" s="101"/>
      <c r="I191" s="101"/>
      <c r="J191" s="57"/>
      <c r="K191" s="59">
        <v>10.8</v>
      </c>
      <c r="L191" s="60"/>
      <c r="N191" s="61"/>
      <c r="O191" s="57"/>
      <c r="P191" s="57"/>
      <c r="Q191" s="57"/>
      <c r="R191" s="57"/>
      <c r="S191" s="57"/>
      <c r="T191" s="57"/>
      <c r="U191" s="62"/>
      <c r="AN191" s="63" t="s">
        <v>95</v>
      </c>
      <c r="AO191" s="63" t="s">
        <v>25</v>
      </c>
      <c r="AP191" s="4" t="s">
        <v>25</v>
      </c>
      <c r="AQ191" s="4" t="s">
        <v>13</v>
      </c>
      <c r="AR191" s="4" t="s">
        <v>19</v>
      </c>
      <c r="AS191" s="63" t="s">
        <v>87</v>
      </c>
    </row>
    <row r="192" spans="2:45" s="6" customFormat="1" ht="22.5" customHeight="1" x14ac:dyDescent="0.3">
      <c r="B192" s="72"/>
      <c r="C192" s="73"/>
      <c r="D192" s="73"/>
      <c r="E192" s="74" t="s">
        <v>0</v>
      </c>
      <c r="F192" s="104" t="s">
        <v>805</v>
      </c>
      <c r="G192" s="105"/>
      <c r="H192" s="105"/>
      <c r="I192" s="105"/>
      <c r="J192" s="73"/>
      <c r="K192" s="75" t="s">
        <v>0</v>
      </c>
      <c r="L192" s="76"/>
      <c r="N192" s="77"/>
      <c r="O192" s="73"/>
      <c r="P192" s="73"/>
      <c r="Q192" s="73"/>
      <c r="R192" s="73"/>
      <c r="S192" s="73"/>
      <c r="T192" s="73"/>
      <c r="U192" s="78"/>
      <c r="AN192" s="79" t="s">
        <v>95</v>
      </c>
      <c r="AO192" s="79" t="s">
        <v>25</v>
      </c>
      <c r="AP192" s="6" t="s">
        <v>5</v>
      </c>
      <c r="AQ192" s="6" t="s">
        <v>13</v>
      </c>
      <c r="AR192" s="6" t="s">
        <v>19</v>
      </c>
      <c r="AS192" s="79" t="s">
        <v>87</v>
      </c>
    </row>
    <row r="193" spans="2:59" s="4" customFormat="1" ht="22.5" customHeight="1" x14ac:dyDescent="0.3">
      <c r="B193" s="56"/>
      <c r="C193" s="57"/>
      <c r="D193" s="57"/>
      <c r="E193" s="58" t="s">
        <v>0</v>
      </c>
      <c r="F193" s="100" t="s">
        <v>210</v>
      </c>
      <c r="G193" s="101"/>
      <c r="H193" s="101"/>
      <c r="I193" s="101"/>
      <c r="J193" s="57"/>
      <c r="K193" s="59">
        <v>21.6</v>
      </c>
      <c r="L193" s="60"/>
      <c r="N193" s="61"/>
      <c r="O193" s="57"/>
      <c r="P193" s="57"/>
      <c r="Q193" s="57"/>
      <c r="R193" s="57"/>
      <c r="S193" s="57"/>
      <c r="T193" s="57"/>
      <c r="U193" s="62"/>
      <c r="AN193" s="63" t="s">
        <v>95</v>
      </c>
      <c r="AO193" s="63" t="s">
        <v>25</v>
      </c>
      <c r="AP193" s="4" t="s">
        <v>25</v>
      </c>
      <c r="AQ193" s="4" t="s">
        <v>13</v>
      </c>
      <c r="AR193" s="4" t="s">
        <v>19</v>
      </c>
      <c r="AS193" s="63" t="s">
        <v>87</v>
      </c>
    </row>
    <row r="194" spans="2:59" s="6" customFormat="1" ht="22.5" customHeight="1" x14ac:dyDescent="0.3">
      <c r="B194" s="72"/>
      <c r="C194" s="73"/>
      <c r="D194" s="73"/>
      <c r="E194" s="74" t="s">
        <v>0</v>
      </c>
      <c r="F194" s="104" t="s">
        <v>1310</v>
      </c>
      <c r="G194" s="105"/>
      <c r="H194" s="105"/>
      <c r="I194" s="105"/>
      <c r="J194" s="73"/>
      <c r="K194" s="75" t="s">
        <v>0</v>
      </c>
      <c r="L194" s="76"/>
      <c r="N194" s="77"/>
      <c r="O194" s="73"/>
      <c r="P194" s="73"/>
      <c r="Q194" s="73"/>
      <c r="R194" s="73"/>
      <c r="S194" s="73"/>
      <c r="T194" s="73"/>
      <c r="U194" s="78"/>
      <c r="AN194" s="79" t="s">
        <v>95</v>
      </c>
      <c r="AO194" s="79" t="s">
        <v>25</v>
      </c>
      <c r="AP194" s="6" t="s">
        <v>5</v>
      </c>
      <c r="AQ194" s="6" t="s">
        <v>13</v>
      </c>
      <c r="AR194" s="6" t="s">
        <v>19</v>
      </c>
      <c r="AS194" s="79" t="s">
        <v>87</v>
      </c>
    </row>
    <row r="195" spans="2:59" s="4" customFormat="1" ht="22.5" customHeight="1" x14ac:dyDescent="0.3">
      <c r="B195" s="56"/>
      <c r="C195" s="57"/>
      <c r="D195" s="57"/>
      <c r="E195" s="58" t="s">
        <v>0</v>
      </c>
      <c r="F195" s="100" t="s">
        <v>1311</v>
      </c>
      <c r="G195" s="101"/>
      <c r="H195" s="101"/>
      <c r="I195" s="101"/>
      <c r="J195" s="57"/>
      <c r="K195" s="59">
        <v>19.2</v>
      </c>
      <c r="L195" s="60"/>
      <c r="N195" s="61"/>
      <c r="O195" s="57"/>
      <c r="P195" s="57"/>
      <c r="Q195" s="57"/>
      <c r="R195" s="57"/>
      <c r="S195" s="57"/>
      <c r="T195" s="57"/>
      <c r="U195" s="62"/>
      <c r="AN195" s="63" t="s">
        <v>95</v>
      </c>
      <c r="AO195" s="63" t="s">
        <v>25</v>
      </c>
      <c r="AP195" s="4" t="s">
        <v>25</v>
      </c>
      <c r="AQ195" s="4" t="s">
        <v>13</v>
      </c>
      <c r="AR195" s="4" t="s">
        <v>19</v>
      </c>
      <c r="AS195" s="63" t="s">
        <v>87</v>
      </c>
    </row>
    <row r="196" spans="2:59" s="6" customFormat="1" ht="22.5" customHeight="1" x14ac:dyDescent="0.3">
      <c r="B196" s="72"/>
      <c r="C196" s="73"/>
      <c r="D196" s="73"/>
      <c r="E196" s="74" t="s">
        <v>0</v>
      </c>
      <c r="F196" s="104" t="s">
        <v>1312</v>
      </c>
      <c r="G196" s="105"/>
      <c r="H196" s="105"/>
      <c r="I196" s="105"/>
      <c r="J196" s="73"/>
      <c r="K196" s="75" t="s">
        <v>0</v>
      </c>
      <c r="L196" s="76"/>
      <c r="N196" s="77"/>
      <c r="O196" s="73"/>
      <c r="P196" s="73"/>
      <c r="Q196" s="73"/>
      <c r="R196" s="73"/>
      <c r="S196" s="73"/>
      <c r="T196" s="73"/>
      <c r="U196" s="78"/>
      <c r="AN196" s="79" t="s">
        <v>95</v>
      </c>
      <c r="AO196" s="79" t="s">
        <v>25</v>
      </c>
      <c r="AP196" s="6" t="s">
        <v>5</v>
      </c>
      <c r="AQ196" s="6" t="s">
        <v>13</v>
      </c>
      <c r="AR196" s="6" t="s">
        <v>19</v>
      </c>
      <c r="AS196" s="79" t="s">
        <v>87</v>
      </c>
    </row>
    <row r="197" spans="2:59" s="4" customFormat="1" ht="22.5" customHeight="1" x14ac:dyDescent="0.3">
      <c r="B197" s="56"/>
      <c r="C197" s="57"/>
      <c r="D197" s="57"/>
      <c r="E197" s="58" t="s">
        <v>0</v>
      </c>
      <c r="F197" s="100" t="s">
        <v>1313</v>
      </c>
      <c r="G197" s="101"/>
      <c r="H197" s="101"/>
      <c r="I197" s="101"/>
      <c r="J197" s="57"/>
      <c r="K197" s="59">
        <v>7.2</v>
      </c>
      <c r="L197" s="60"/>
      <c r="N197" s="61"/>
      <c r="O197" s="57"/>
      <c r="P197" s="57"/>
      <c r="Q197" s="57"/>
      <c r="R197" s="57"/>
      <c r="S197" s="57"/>
      <c r="T197" s="57"/>
      <c r="U197" s="62"/>
      <c r="AN197" s="63" t="s">
        <v>95</v>
      </c>
      <c r="AO197" s="63" t="s">
        <v>25</v>
      </c>
      <c r="AP197" s="4" t="s">
        <v>25</v>
      </c>
      <c r="AQ197" s="4" t="s">
        <v>13</v>
      </c>
      <c r="AR197" s="4" t="s">
        <v>19</v>
      </c>
      <c r="AS197" s="63" t="s">
        <v>87</v>
      </c>
    </row>
    <row r="198" spans="2:59" s="6" customFormat="1" ht="22.5" customHeight="1" x14ac:dyDescent="0.3">
      <c r="B198" s="72"/>
      <c r="C198" s="73"/>
      <c r="D198" s="73"/>
      <c r="E198" s="74" t="s">
        <v>0</v>
      </c>
      <c r="F198" s="104" t="s">
        <v>1314</v>
      </c>
      <c r="G198" s="105"/>
      <c r="H198" s="105"/>
      <c r="I198" s="105"/>
      <c r="J198" s="73"/>
      <c r="K198" s="75" t="s">
        <v>0</v>
      </c>
      <c r="L198" s="76"/>
      <c r="N198" s="77"/>
      <c r="O198" s="73"/>
      <c r="P198" s="73"/>
      <c r="Q198" s="73"/>
      <c r="R198" s="73"/>
      <c r="S198" s="73"/>
      <c r="T198" s="73"/>
      <c r="U198" s="78"/>
      <c r="AN198" s="79" t="s">
        <v>95</v>
      </c>
      <c r="AO198" s="79" t="s">
        <v>25</v>
      </c>
      <c r="AP198" s="6" t="s">
        <v>5</v>
      </c>
      <c r="AQ198" s="6" t="s">
        <v>13</v>
      </c>
      <c r="AR198" s="6" t="s">
        <v>19</v>
      </c>
      <c r="AS198" s="79" t="s">
        <v>87</v>
      </c>
    </row>
    <row r="199" spans="2:59" s="4" customFormat="1" ht="22.5" customHeight="1" x14ac:dyDescent="0.3">
      <c r="B199" s="56"/>
      <c r="C199" s="57"/>
      <c r="D199" s="57"/>
      <c r="E199" s="58" t="s">
        <v>0</v>
      </c>
      <c r="F199" s="100" t="s">
        <v>1315</v>
      </c>
      <c r="G199" s="101"/>
      <c r="H199" s="101"/>
      <c r="I199" s="101"/>
      <c r="J199" s="57"/>
      <c r="K199" s="59">
        <v>3.6</v>
      </c>
      <c r="L199" s="60"/>
      <c r="N199" s="61"/>
      <c r="O199" s="57"/>
      <c r="P199" s="57"/>
      <c r="Q199" s="57"/>
      <c r="R199" s="57"/>
      <c r="S199" s="57"/>
      <c r="T199" s="57"/>
      <c r="U199" s="62"/>
      <c r="AN199" s="63" t="s">
        <v>95</v>
      </c>
      <c r="AO199" s="63" t="s">
        <v>25</v>
      </c>
      <c r="AP199" s="4" t="s">
        <v>25</v>
      </c>
      <c r="AQ199" s="4" t="s">
        <v>13</v>
      </c>
      <c r="AR199" s="4" t="s">
        <v>19</v>
      </c>
      <c r="AS199" s="63" t="s">
        <v>87</v>
      </c>
    </row>
    <row r="200" spans="2:59" s="6" customFormat="1" ht="22.5" customHeight="1" x14ac:dyDescent="0.3">
      <c r="B200" s="72"/>
      <c r="C200" s="73"/>
      <c r="D200" s="73"/>
      <c r="E200" s="74" t="s">
        <v>0</v>
      </c>
      <c r="F200" s="104" t="s">
        <v>1316</v>
      </c>
      <c r="G200" s="105"/>
      <c r="H200" s="105"/>
      <c r="I200" s="105"/>
      <c r="J200" s="73"/>
      <c r="K200" s="75" t="s">
        <v>0</v>
      </c>
      <c r="L200" s="76"/>
      <c r="N200" s="77"/>
      <c r="O200" s="73"/>
      <c r="P200" s="73"/>
      <c r="Q200" s="73"/>
      <c r="R200" s="73"/>
      <c r="S200" s="73"/>
      <c r="T200" s="73"/>
      <c r="U200" s="78"/>
      <c r="AN200" s="79" t="s">
        <v>95</v>
      </c>
      <c r="AO200" s="79" t="s">
        <v>25</v>
      </c>
      <c r="AP200" s="6" t="s">
        <v>5</v>
      </c>
      <c r="AQ200" s="6" t="s">
        <v>13</v>
      </c>
      <c r="AR200" s="6" t="s">
        <v>19</v>
      </c>
      <c r="AS200" s="79" t="s">
        <v>87</v>
      </c>
    </row>
    <row r="201" spans="2:59" s="4" customFormat="1" ht="22.5" customHeight="1" x14ac:dyDescent="0.3">
      <c r="B201" s="56"/>
      <c r="C201" s="57"/>
      <c r="D201" s="57"/>
      <c r="E201" s="58" t="s">
        <v>0</v>
      </c>
      <c r="F201" s="100" t="s">
        <v>1317</v>
      </c>
      <c r="G201" s="101"/>
      <c r="H201" s="101"/>
      <c r="I201" s="101"/>
      <c r="J201" s="57"/>
      <c r="K201" s="59">
        <v>3.95</v>
      </c>
      <c r="L201" s="60"/>
      <c r="N201" s="61"/>
      <c r="O201" s="57"/>
      <c r="P201" s="57"/>
      <c r="Q201" s="57"/>
      <c r="R201" s="57"/>
      <c r="S201" s="57"/>
      <c r="T201" s="57"/>
      <c r="U201" s="62"/>
      <c r="AN201" s="63" t="s">
        <v>95</v>
      </c>
      <c r="AO201" s="63" t="s">
        <v>25</v>
      </c>
      <c r="AP201" s="4" t="s">
        <v>25</v>
      </c>
      <c r="AQ201" s="4" t="s">
        <v>13</v>
      </c>
      <c r="AR201" s="4" t="s">
        <v>19</v>
      </c>
      <c r="AS201" s="63" t="s">
        <v>87</v>
      </c>
    </row>
    <row r="202" spans="2:59" s="4" customFormat="1" ht="22.5" customHeight="1" x14ac:dyDescent="0.3">
      <c r="B202" s="56"/>
      <c r="C202" s="57"/>
      <c r="D202" s="57"/>
      <c r="E202" s="58" t="s">
        <v>0</v>
      </c>
      <c r="F202" s="100" t="s">
        <v>0</v>
      </c>
      <c r="G202" s="101"/>
      <c r="H202" s="101"/>
      <c r="I202" s="101"/>
      <c r="J202" s="57"/>
      <c r="K202" s="59">
        <v>0</v>
      </c>
      <c r="L202" s="60"/>
      <c r="N202" s="61"/>
      <c r="O202" s="57"/>
      <c r="P202" s="57"/>
      <c r="Q202" s="57"/>
      <c r="R202" s="57"/>
      <c r="S202" s="57"/>
      <c r="T202" s="57"/>
      <c r="U202" s="62"/>
      <c r="AN202" s="63" t="s">
        <v>95</v>
      </c>
      <c r="AO202" s="63" t="s">
        <v>25</v>
      </c>
      <c r="AP202" s="4" t="s">
        <v>25</v>
      </c>
      <c r="AQ202" s="4" t="s">
        <v>13</v>
      </c>
      <c r="AR202" s="4" t="s">
        <v>19</v>
      </c>
      <c r="AS202" s="63" t="s">
        <v>87</v>
      </c>
    </row>
    <row r="203" spans="2:59" s="4" customFormat="1" ht="22.5" customHeight="1" x14ac:dyDescent="0.3">
      <c r="B203" s="56"/>
      <c r="C203" s="57"/>
      <c r="D203" s="57"/>
      <c r="E203" s="58" t="s">
        <v>0</v>
      </c>
      <c r="F203" s="100" t="s">
        <v>0</v>
      </c>
      <c r="G203" s="101"/>
      <c r="H203" s="101"/>
      <c r="I203" s="101"/>
      <c r="J203" s="57"/>
      <c r="K203" s="59">
        <v>0</v>
      </c>
      <c r="L203" s="60"/>
      <c r="N203" s="61"/>
      <c r="O203" s="57"/>
      <c r="P203" s="57"/>
      <c r="Q203" s="57"/>
      <c r="R203" s="57"/>
      <c r="S203" s="57"/>
      <c r="T203" s="57"/>
      <c r="U203" s="62"/>
      <c r="AN203" s="63" t="s">
        <v>95</v>
      </c>
      <c r="AO203" s="63" t="s">
        <v>25</v>
      </c>
      <c r="AP203" s="4" t="s">
        <v>25</v>
      </c>
      <c r="AQ203" s="4" t="s">
        <v>13</v>
      </c>
      <c r="AR203" s="4" t="s">
        <v>19</v>
      </c>
      <c r="AS203" s="63" t="s">
        <v>87</v>
      </c>
    </row>
    <row r="204" spans="2:59" s="4" customFormat="1" ht="22.5" customHeight="1" x14ac:dyDescent="0.3">
      <c r="B204" s="56"/>
      <c r="C204" s="57"/>
      <c r="D204" s="57"/>
      <c r="E204" s="58" t="s">
        <v>0</v>
      </c>
      <c r="F204" s="100" t="s">
        <v>0</v>
      </c>
      <c r="G204" s="101"/>
      <c r="H204" s="101"/>
      <c r="I204" s="101"/>
      <c r="J204" s="57"/>
      <c r="K204" s="59">
        <v>0</v>
      </c>
      <c r="L204" s="60"/>
      <c r="N204" s="61"/>
      <c r="O204" s="57"/>
      <c r="P204" s="57"/>
      <c r="Q204" s="57"/>
      <c r="R204" s="57"/>
      <c r="S204" s="57"/>
      <c r="T204" s="57"/>
      <c r="U204" s="62"/>
      <c r="AN204" s="63" t="s">
        <v>95</v>
      </c>
      <c r="AO204" s="63" t="s">
        <v>25</v>
      </c>
      <c r="AP204" s="4" t="s">
        <v>25</v>
      </c>
      <c r="AQ204" s="4" t="s">
        <v>13</v>
      </c>
      <c r="AR204" s="4" t="s">
        <v>19</v>
      </c>
      <c r="AS204" s="63" t="s">
        <v>87</v>
      </c>
    </row>
    <row r="205" spans="2:59" s="5" customFormat="1" ht="22.5" customHeight="1" x14ac:dyDescent="0.3">
      <c r="B205" s="64"/>
      <c r="C205" s="65"/>
      <c r="D205" s="65"/>
      <c r="E205" s="66" t="s">
        <v>0</v>
      </c>
      <c r="F205" s="102" t="s">
        <v>96</v>
      </c>
      <c r="G205" s="103"/>
      <c r="H205" s="103"/>
      <c r="I205" s="103"/>
      <c r="J205" s="65"/>
      <c r="K205" s="67">
        <v>463.92</v>
      </c>
      <c r="L205" s="68"/>
      <c r="N205" s="69"/>
      <c r="O205" s="65"/>
      <c r="P205" s="65"/>
      <c r="Q205" s="65"/>
      <c r="R205" s="65"/>
      <c r="S205" s="65"/>
      <c r="T205" s="65"/>
      <c r="U205" s="70"/>
      <c r="AN205" s="71" t="s">
        <v>95</v>
      </c>
      <c r="AO205" s="71" t="s">
        <v>25</v>
      </c>
      <c r="AP205" s="5" t="s">
        <v>92</v>
      </c>
      <c r="AQ205" s="5" t="s">
        <v>13</v>
      </c>
      <c r="AR205" s="5" t="s">
        <v>5</v>
      </c>
      <c r="AS205" s="71" t="s">
        <v>87</v>
      </c>
    </row>
    <row r="206" spans="2:59" s="1" customFormat="1" ht="44.25" customHeight="1" x14ac:dyDescent="0.3">
      <c r="B206" s="46"/>
      <c r="C206" s="47" t="s">
        <v>376</v>
      </c>
      <c r="D206" s="47" t="s">
        <v>88</v>
      </c>
      <c r="E206" s="48" t="s">
        <v>1318</v>
      </c>
      <c r="F206" s="97" t="s">
        <v>1319</v>
      </c>
      <c r="G206" s="97"/>
      <c r="H206" s="97"/>
      <c r="I206" s="97"/>
      <c r="J206" s="49" t="s">
        <v>197</v>
      </c>
      <c r="K206" s="50">
        <v>0.9</v>
      </c>
      <c r="L206" s="51"/>
      <c r="N206" s="52" t="s">
        <v>0</v>
      </c>
      <c r="O206" s="14" t="s">
        <v>16</v>
      </c>
      <c r="P206" s="53">
        <v>0.23200000000000001</v>
      </c>
      <c r="Q206" s="53">
        <f>P206*K206</f>
        <v>0.20880000000000001</v>
      </c>
      <c r="R206" s="53">
        <v>2.9099999999999998E-3</v>
      </c>
      <c r="S206" s="53">
        <f>R206*K206</f>
        <v>2.6189999999999998E-3</v>
      </c>
      <c r="T206" s="53">
        <v>0</v>
      </c>
      <c r="U206" s="54">
        <f>T206*K206</f>
        <v>0</v>
      </c>
      <c r="AL206" s="8" t="s">
        <v>183</v>
      </c>
      <c r="AN206" s="8" t="s">
        <v>88</v>
      </c>
      <c r="AO206" s="8" t="s">
        <v>25</v>
      </c>
      <c r="AS206" s="8" t="s">
        <v>87</v>
      </c>
      <c r="AY206" s="55" t="e">
        <f>IF(O206="základní",#REF!,0)</f>
        <v>#REF!</v>
      </c>
      <c r="AZ206" s="55">
        <f>IF(O206="snížená",#REF!,0)</f>
        <v>0</v>
      </c>
      <c r="BA206" s="55">
        <f>IF(O206="zákl. přenesená",#REF!,0)</f>
        <v>0</v>
      </c>
      <c r="BB206" s="55">
        <f>IF(O206="sníž. přenesená",#REF!,0)</f>
        <v>0</v>
      </c>
      <c r="BC206" s="55">
        <f>IF(O206="nulová",#REF!,0)</f>
        <v>0</v>
      </c>
      <c r="BD206" s="8" t="s">
        <v>5</v>
      </c>
      <c r="BE206" s="55" t="e">
        <f>ROUND(#REF!*K206,2)</f>
        <v>#REF!</v>
      </c>
      <c r="BF206" s="8" t="s">
        <v>183</v>
      </c>
      <c r="BG206" s="8" t="s">
        <v>1320</v>
      </c>
    </row>
    <row r="207" spans="2:59" s="4" customFormat="1" ht="22.5" customHeight="1" x14ac:dyDescent="0.3">
      <c r="B207" s="56"/>
      <c r="C207" s="57"/>
      <c r="D207" s="57"/>
      <c r="E207" s="58" t="s">
        <v>0</v>
      </c>
      <c r="F207" s="98" t="s">
        <v>948</v>
      </c>
      <c r="G207" s="99"/>
      <c r="H207" s="99"/>
      <c r="I207" s="99"/>
      <c r="J207" s="57"/>
      <c r="K207" s="59">
        <v>0.9</v>
      </c>
      <c r="L207" s="60"/>
      <c r="N207" s="61"/>
      <c r="O207" s="57"/>
      <c r="P207" s="57"/>
      <c r="Q207" s="57"/>
      <c r="R207" s="57"/>
      <c r="S207" s="57"/>
      <c r="T207" s="57"/>
      <c r="U207" s="62"/>
      <c r="AN207" s="63" t="s">
        <v>95</v>
      </c>
      <c r="AO207" s="63" t="s">
        <v>25</v>
      </c>
      <c r="AP207" s="4" t="s">
        <v>25</v>
      </c>
      <c r="AQ207" s="4" t="s">
        <v>13</v>
      </c>
      <c r="AR207" s="4" t="s">
        <v>19</v>
      </c>
      <c r="AS207" s="63" t="s">
        <v>87</v>
      </c>
    </row>
    <row r="208" spans="2:59" s="5" customFormat="1" ht="22.5" customHeight="1" x14ac:dyDescent="0.3">
      <c r="B208" s="64"/>
      <c r="C208" s="65"/>
      <c r="D208" s="65"/>
      <c r="E208" s="66" t="s">
        <v>0</v>
      </c>
      <c r="F208" s="102" t="s">
        <v>96</v>
      </c>
      <c r="G208" s="103"/>
      <c r="H208" s="103"/>
      <c r="I208" s="103"/>
      <c r="J208" s="65"/>
      <c r="K208" s="67">
        <v>0.9</v>
      </c>
      <c r="L208" s="68"/>
      <c r="N208" s="69"/>
      <c r="O208" s="65"/>
      <c r="P208" s="65"/>
      <c r="Q208" s="65"/>
      <c r="R208" s="65"/>
      <c r="S208" s="65"/>
      <c r="T208" s="65"/>
      <c r="U208" s="70"/>
      <c r="AN208" s="71" t="s">
        <v>95</v>
      </c>
      <c r="AO208" s="71" t="s">
        <v>25</v>
      </c>
      <c r="AP208" s="5" t="s">
        <v>92</v>
      </c>
      <c r="AQ208" s="5" t="s">
        <v>13</v>
      </c>
      <c r="AR208" s="5" t="s">
        <v>5</v>
      </c>
      <c r="AS208" s="71" t="s">
        <v>87</v>
      </c>
    </row>
    <row r="209" spans="2:59" s="1" customFormat="1" ht="31.5" customHeight="1" x14ac:dyDescent="0.3">
      <c r="B209" s="46"/>
      <c r="C209" s="47" t="s">
        <v>382</v>
      </c>
      <c r="D209" s="47" t="s">
        <v>88</v>
      </c>
      <c r="E209" s="48" t="s">
        <v>809</v>
      </c>
      <c r="F209" s="97" t="s">
        <v>1321</v>
      </c>
      <c r="G209" s="97"/>
      <c r="H209" s="97"/>
      <c r="I209" s="97"/>
      <c r="J209" s="49" t="s">
        <v>197</v>
      </c>
      <c r="K209" s="50">
        <v>35</v>
      </c>
      <c r="L209" s="51"/>
      <c r="N209" s="52" t="s">
        <v>0</v>
      </c>
      <c r="O209" s="14" t="s">
        <v>16</v>
      </c>
      <c r="P209" s="53">
        <v>0.27800000000000002</v>
      </c>
      <c r="Q209" s="53">
        <f>P209*K209</f>
        <v>9.73</v>
      </c>
      <c r="R209" s="53">
        <v>4.3600000000000002E-3</v>
      </c>
      <c r="S209" s="53">
        <f>R209*K209</f>
        <v>0.15260000000000001</v>
      </c>
      <c r="T209" s="53">
        <v>0</v>
      </c>
      <c r="U209" s="54">
        <f>T209*K209</f>
        <v>0</v>
      </c>
      <c r="AL209" s="8" t="s">
        <v>183</v>
      </c>
      <c r="AN209" s="8" t="s">
        <v>88</v>
      </c>
      <c r="AO209" s="8" t="s">
        <v>25</v>
      </c>
      <c r="AS209" s="8" t="s">
        <v>87</v>
      </c>
      <c r="AY209" s="55" t="e">
        <f>IF(O209="základní",#REF!,0)</f>
        <v>#REF!</v>
      </c>
      <c r="AZ209" s="55">
        <f>IF(O209="snížená",#REF!,0)</f>
        <v>0</v>
      </c>
      <c r="BA209" s="55">
        <f>IF(O209="zákl. přenesená",#REF!,0)</f>
        <v>0</v>
      </c>
      <c r="BB209" s="55">
        <f>IF(O209="sníž. přenesená",#REF!,0)</f>
        <v>0</v>
      </c>
      <c r="BC209" s="55">
        <f>IF(O209="nulová",#REF!,0)</f>
        <v>0</v>
      </c>
      <c r="BD209" s="8" t="s">
        <v>5</v>
      </c>
      <c r="BE209" s="55" t="e">
        <f>ROUND(#REF!*K209,2)</f>
        <v>#REF!</v>
      </c>
      <c r="BF209" s="8" t="s">
        <v>183</v>
      </c>
      <c r="BG209" s="8" t="s">
        <v>811</v>
      </c>
    </row>
    <row r="210" spans="2:59" s="4" customFormat="1" ht="22.5" customHeight="1" x14ac:dyDescent="0.3">
      <c r="B210" s="56"/>
      <c r="C210" s="57"/>
      <c r="D210" s="57"/>
      <c r="E210" s="58" t="s">
        <v>0</v>
      </c>
      <c r="F210" s="98" t="s">
        <v>1322</v>
      </c>
      <c r="G210" s="99"/>
      <c r="H210" s="99"/>
      <c r="I210" s="99"/>
      <c r="J210" s="57"/>
      <c r="K210" s="59">
        <v>35</v>
      </c>
      <c r="L210" s="60"/>
      <c r="N210" s="61"/>
      <c r="O210" s="57"/>
      <c r="P210" s="57"/>
      <c r="Q210" s="57"/>
      <c r="R210" s="57"/>
      <c r="S210" s="57"/>
      <c r="T210" s="57"/>
      <c r="U210" s="62"/>
      <c r="AN210" s="63" t="s">
        <v>95</v>
      </c>
      <c r="AO210" s="63" t="s">
        <v>25</v>
      </c>
      <c r="AP210" s="4" t="s">
        <v>25</v>
      </c>
      <c r="AQ210" s="4" t="s">
        <v>13</v>
      </c>
      <c r="AR210" s="4" t="s">
        <v>19</v>
      </c>
      <c r="AS210" s="63" t="s">
        <v>87</v>
      </c>
    </row>
    <row r="211" spans="2:59" s="4" customFormat="1" ht="22.5" customHeight="1" x14ac:dyDescent="0.3">
      <c r="B211" s="56"/>
      <c r="C211" s="57"/>
      <c r="D211" s="57"/>
      <c r="E211" s="58" t="s">
        <v>0</v>
      </c>
      <c r="F211" s="100" t="s">
        <v>0</v>
      </c>
      <c r="G211" s="101"/>
      <c r="H211" s="101"/>
      <c r="I211" s="101"/>
      <c r="J211" s="57"/>
      <c r="K211" s="59">
        <v>0</v>
      </c>
      <c r="L211" s="60"/>
      <c r="N211" s="61"/>
      <c r="O211" s="57"/>
      <c r="P211" s="57"/>
      <c r="Q211" s="57"/>
      <c r="R211" s="57"/>
      <c r="S211" s="57"/>
      <c r="T211" s="57"/>
      <c r="U211" s="62"/>
      <c r="AN211" s="63" t="s">
        <v>95</v>
      </c>
      <c r="AO211" s="63" t="s">
        <v>25</v>
      </c>
      <c r="AP211" s="4" t="s">
        <v>25</v>
      </c>
      <c r="AQ211" s="4" t="s">
        <v>13</v>
      </c>
      <c r="AR211" s="4" t="s">
        <v>19</v>
      </c>
      <c r="AS211" s="63" t="s">
        <v>87</v>
      </c>
    </row>
    <row r="212" spans="2:59" s="5" customFormat="1" ht="22.5" customHeight="1" x14ac:dyDescent="0.3">
      <c r="B212" s="64"/>
      <c r="C212" s="65"/>
      <c r="D212" s="65"/>
      <c r="E212" s="66" t="s">
        <v>0</v>
      </c>
      <c r="F212" s="102" t="s">
        <v>96</v>
      </c>
      <c r="G212" s="103"/>
      <c r="H212" s="103"/>
      <c r="I212" s="103"/>
      <c r="J212" s="65"/>
      <c r="K212" s="67">
        <v>35</v>
      </c>
      <c r="L212" s="68"/>
      <c r="N212" s="69"/>
      <c r="O212" s="65"/>
      <c r="P212" s="65"/>
      <c r="Q212" s="65"/>
      <c r="R212" s="65"/>
      <c r="S212" s="65"/>
      <c r="T212" s="65"/>
      <c r="U212" s="70"/>
      <c r="AN212" s="71" t="s">
        <v>95</v>
      </c>
      <c r="AO212" s="71" t="s">
        <v>25</v>
      </c>
      <c r="AP212" s="5" t="s">
        <v>92</v>
      </c>
      <c r="AQ212" s="5" t="s">
        <v>13</v>
      </c>
      <c r="AR212" s="5" t="s">
        <v>5</v>
      </c>
      <c r="AS212" s="71" t="s">
        <v>87</v>
      </c>
    </row>
    <row r="213" spans="2:59" s="1" customFormat="1" ht="44.25" customHeight="1" x14ac:dyDescent="0.3">
      <c r="B213" s="46"/>
      <c r="C213" s="47" t="s">
        <v>394</v>
      </c>
      <c r="D213" s="47" t="s">
        <v>88</v>
      </c>
      <c r="E213" s="48" t="s">
        <v>813</v>
      </c>
      <c r="F213" s="97" t="s">
        <v>1323</v>
      </c>
      <c r="G213" s="97"/>
      <c r="H213" s="97"/>
      <c r="I213" s="97"/>
      <c r="J213" s="49" t="s">
        <v>197</v>
      </c>
      <c r="K213" s="50">
        <v>13.8</v>
      </c>
      <c r="L213" s="51"/>
      <c r="N213" s="52" t="s">
        <v>0</v>
      </c>
      <c r="O213" s="14" t="s">
        <v>16</v>
      </c>
      <c r="P213" s="53">
        <v>0.26500000000000001</v>
      </c>
      <c r="Q213" s="53">
        <f>P213*K213</f>
        <v>3.6570000000000005</v>
      </c>
      <c r="R213" s="53">
        <v>3.2200000000000002E-3</v>
      </c>
      <c r="S213" s="53">
        <f>R213*K213</f>
        <v>4.4436000000000003E-2</v>
      </c>
      <c r="T213" s="53">
        <v>0</v>
      </c>
      <c r="U213" s="54">
        <f>T213*K213</f>
        <v>0</v>
      </c>
      <c r="AL213" s="8" t="s">
        <v>183</v>
      </c>
      <c r="AN213" s="8" t="s">
        <v>88</v>
      </c>
      <c r="AO213" s="8" t="s">
        <v>25</v>
      </c>
      <c r="AS213" s="8" t="s">
        <v>87</v>
      </c>
      <c r="AY213" s="55" t="e">
        <f>IF(O213="základní",#REF!,0)</f>
        <v>#REF!</v>
      </c>
      <c r="AZ213" s="55">
        <f>IF(O213="snížená",#REF!,0)</f>
        <v>0</v>
      </c>
      <c r="BA213" s="55">
        <f>IF(O213="zákl. přenesená",#REF!,0)</f>
        <v>0</v>
      </c>
      <c r="BB213" s="55">
        <f>IF(O213="sníž. přenesená",#REF!,0)</f>
        <v>0</v>
      </c>
      <c r="BC213" s="55">
        <f>IF(O213="nulová",#REF!,0)</f>
        <v>0</v>
      </c>
      <c r="BD213" s="8" t="s">
        <v>5</v>
      </c>
      <c r="BE213" s="55" t="e">
        <f>ROUND(#REF!*K213,2)</f>
        <v>#REF!</v>
      </c>
      <c r="BF213" s="8" t="s">
        <v>183</v>
      </c>
      <c r="BG213" s="8" t="s">
        <v>1324</v>
      </c>
    </row>
    <row r="214" spans="2:59" s="4" customFormat="1" ht="22.5" customHeight="1" x14ac:dyDescent="0.3">
      <c r="B214" s="56"/>
      <c r="C214" s="57"/>
      <c r="D214" s="57"/>
      <c r="E214" s="58" t="s">
        <v>0</v>
      </c>
      <c r="F214" s="98" t="s">
        <v>1325</v>
      </c>
      <c r="G214" s="99"/>
      <c r="H214" s="99"/>
      <c r="I214" s="99"/>
      <c r="J214" s="57"/>
      <c r="K214" s="59">
        <v>13.8</v>
      </c>
      <c r="L214" s="60"/>
      <c r="N214" s="61"/>
      <c r="O214" s="57"/>
      <c r="P214" s="57"/>
      <c r="Q214" s="57"/>
      <c r="R214" s="57"/>
      <c r="S214" s="57"/>
      <c r="T214" s="57"/>
      <c r="U214" s="62"/>
      <c r="AN214" s="63" t="s">
        <v>95</v>
      </c>
      <c r="AO214" s="63" t="s">
        <v>25</v>
      </c>
      <c r="AP214" s="4" t="s">
        <v>25</v>
      </c>
      <c r="AQ214" s="4" t="s">
        <v>13</v>
      </c>
      <c r="AR214" s="4" t="s">
        <v>5</v>
      </c>
      <c r="AS214" s="63" t="s">
        <v>87</v>
      </c>
    </row>
    <row r="215" spans="2:59" s="1" customFormat="1" ht="31.5" customHeight="1" x14ac:dyDescent="0.3">
      <c r="B215" s="46"/>
      <c r="C215" s="47" t="s">
        <v>398</v>
      </c>
      <c r="D215" s="47" t="s">
        <v>88</v>
      </c>
      <c r="E215" s="48" t="s">
        <v>817</v>
      </c>
      <c r="F215" s="97" t="s">
        <v>1326</v>
      </c>
      <c r="G215" s="97"/>
      <c r="H215" s="97"/>
      <c r="I215" s="97"/>
      <c r="J215" s="49" t="s">
        <v>197</v>
      </c>
      <c r="K215" s="50">
        <v>3.3</v>
      </c>
      <c r="L215" s="51"/>
      <c r="N215" s="52" t="s">
        <v>0</v>
      </c>
      <c r="O215" s="14" t="s">
        <v>16</v>
      </c>
      <c r="P215" s="53">
        <v>0.33400000000000002</v>
      </c>
      <c r="Q215" s="53">
        <f>P215*K215</f>
        <v>1.1022000000000001</v>
      </c>
      <c r="R215" s="53">
        <v>2.8300000000000001E-3</v>
      </c>
      <c r="S215" s="53">
        <f>R215*K215</f>
        <v>9.3390000000000001E-3</v>
      </c>
      <c r="T215" s="53">
        <v>0</v>
      </c>
      <c r="U215" s="54">
        <f>T215*K215</f>
        <v>0</v>
      </c>
      <c r="AL215" s="8" t="s">
        <v>183</v>
      </c>
      <c r="AN215" s="8" t="s">
        <v>88</v>
      </c>
      <c r="AO215" s="8" t="s">
        <v>25</v>
      </c>
      <c r="AS215" s="8" t="s">
        <v>87</v>
      </c>
      <c r="AY215" s="55" t="e">
        <f>IF(O215="základní",#REF!,0)</f>
        <v>#REF!</v>
      </c>
      <c r="AZ215" s="55">
        <f>IF(O215="snížená",#REF!,0)</f>
        <v>0</v>
      </c>
      <c r="BA215" s="55">
        <f>IF(O215="zákl. přenesená",#REF!,0)</f>
        <v>0</v>
      </c>
      <c r="BB215" s="55">
        <f>IF(O215="sníž. přenesená",#REF!,0)</f>
        <v>0</v>
      </c>
      <c r="BC215" s="55">
        <f>IF(O215="nulová",#REF!,0)</f>
        <v>0</v>
      </c>
      <c r="BD215" s="8" t="s">
        <v>5</v>
      </c>
      <c r="BE215" s="55" t="e">
        <f>ROUND(#REF!*K215,2)</f>
        <v>#REF!</v>
      </c>
      <c r="BF215" s="8" t="s">
        <v>183</v>
      </c>
      <c r="BG215" s="8" t="s">
        <v>1327</v>
      </c>
    </row>
    <row r="216" spans="2:59" s="4" customFormat="1" ht="22.5" customHeight="1" x14ac:dyDescent="0.3">
      <c r="B216" s="56"/>
      <c r="C216" s="57"/>
      <c r="D216" s="57"/>
      <c r="E216" s="58" t="s">
        <v>0</v>
      </c>
      <c r="F216" s="98" t="s">
        <v>1328</v>
      </c>
      <c r="G216" s="99"/>
      <c r="H216" s="99"/>
      <c r="I216" s="99"/>
      <c r="J216" s="57"/>
      <c r="K216" s="59">
        <v>3.3</v>
      </c>
      <c r="L216" s="60"/>
      <c r="N216" s="61"/>
      <c r="O216" s="57"/>
      <c r="P216" s="57"/>
      <c r="Q216" s="57"/>
      <c r="R216" s="57"/>
      <c r="S216" s="57"/>
      <c r="T216" s="57"/>
      <c r="U216" s="62"/>
      <c r="AN216" s="63" t="s">
        <v>95</v>
      </c>
      <c r="AO216" s="63" t="s">
        <v>25</v>
      </c>
      <c r="AP216" s="4" t="s">
        <v>25</v>
      </c>
      <c r="AQ216" s="4" t="s">
        <v>13</v>
      </c>
      <c r="AR216" s="4" t="s">
        <v>19</v>
      </c>
      <c r="AS216" s="63" t="s">
        <v>87</v>
      </c>
    </row>
    <row r="217" spans="2:59" s="4" customFormat="1" ht="22.5" customHeight="1" x14ac:dyDescent="0.3">
      <c r="B217" s="56"/>
      <c r="C217" s="57"/>
      <c r="D217" s="57"/>
      <c r="E217" s="58" t="s">
        <v>0</v>
      </c>
      <c r="F217" s="100" t="s">
        <v>0</v>
      </c>
      <c r="G217" s="101"/>
      <c r="H217" s="101"/>
      <c r="I217" s="101"/>
      <c r="J217" s="57"/>
      <c r="K217" s="59">
        <v>0</v>
      </c>
      <c r="L217" s="60"/>
      <c r="N217" s="61"/>
      <c r="O217" s="57"/>
      <c r="P217" s="57"/>
      <c r="Q217" s="57"/>
      <c r="R217" s="57"/>
      <c r="S217" s="57"/>
      <c r="T217" s="57"/>
      <c r="U217" s="62"/>
      <c r="AN217" s="63" t="s">
        <v>95</v>
      </c>
      <c r="AO217" s="63" t="s">
        <v>25</v>
      </c>
      <c r="AP217" s="4" t="s">
        <v>25</v>
      </c>
      <c r="AQ217" s="4" t="s">
        <v>13</v>
      </c>
      <c r="AR217" s="4" t="s">
        <v>19</v>
      </c>
      <c r="AS217" s="63" t="s">
        <v>87</v>
      </c>
    </row>
    <row r="218" spans="2:59" s="5" customFormat="1" ht="22.5" customHeight="1" x14ac:dyDescent="0.3">
      <c r="B218" s="64"/>
      <c r="C218" s="65"/>
      <c r="D218" s="65"/>
      <c r="E218" s="66" t="s">
        <v>0</v>
      </c>
      <c r="F218" s="102" t="s">
        <v>96</v>
      </c>
      <c r="G218" s="103"/>
      <c r="H218" s="103"/>
      <c r="I218" s="103"/>
      <c r="J218" s="65"/>
      <c r="K218" s="67">
        <v>3.3</v>
      </c>
      <c r="L218" s="68"/>
      <c r="N218" s="69"/>
      <c r="O218" s="65"/>
      <c r="P218" s="65"/>
      <c r="Q218" s="65"/>
      <c r="R218" s="65"/>
      <c r="S218" s="65"/>
      <c r="T218" s="65"/>
      <c r="U218" s="70"/>
      <c r="AN218" s="71" t="s">
        <v>95</v>
      </c>
      <c r="AO218" s="71" t="s">
        <v>25</v>
      </c>
      <c r="AP218" s="5" t="s">
        <v>92</v>
      </c>
      <c r="AQ218" s="5" t="s">
        <v>13</v>
      </c>
      <c r="AR218" s="5" t="s">
        <v>5</v>
      </c>
      <c r="AS218" s="71" t="s">
        <v>87</v>
      </c>
    </row>
    <row r="219" spans="2:59" s="1" customFormat="1" ht="31.5" customHeight="1" x14ac:dyDescent="0.3">
      <c r="B219" s="46"/>
      <c r="C219" s="47" t="s">
        <v>402</v>
      </c>
      <c r="D219" s="47" t="s">
        <v>88</v>
      </c>
      <c r="E219" s="48" t="s">
        <v>821</v>
      </c>
      <c r="F219" s="97" t="s">
        <v>822</v>
      </c>
      <c r="G219" s="97"/>
      <c r="H219" s="97"/>
      <c r="I219" s="97"/>
      <c r="J219" s="49" t="s">
        <v>114</v>
      </c>
      <c r="K219" s="50">
        <v>3.9249999999999998</v>
      </c>
      <c r="L219" s="51"/>
      <c r="N219" s="52" t="s">
        <v>0</v>
      </c>
      <c r="O219" s="14" t="s">
        <v>16</v>
      </c>
      <c r="P219" s="53">
        <v>4.9470000000000001</v>
      </c>
      <c r="Q219" s="53">
        <f>P219*K219</f>
        <v>19.416975000000001</v>
      </c>
      <c r="R219" s="53">
        <v>0</v>
      </c>
      <c r="S219" s="53">
        <f>R219*K219</f>
        <v>0</v>
      </c>
      <c r="T219" s="53">
        <v>0</v>
      </c>
      <c r="U219" s="54">
        <f>T219*K219</f>
        <v>0</v>
      </c>
      <c r="AL219" s="8" t="s">
        <v>183</v>
      </c>
      <c r="AN219" s="8" t="s">
        <v>88</v>
      </c>
      <c r="AO219" s="8" t="s">
        <v>25</v>
      </c>
      <c r="AS219" s="8" t="s">
        <v>87</v>
      </c>
      <c r="AY219" s="55" t="e">
        <f>IF(O219="základní",#REF!,0)</f>
        <v>#REF!</v>
      </c>
      <c r="AZ219" s="55">
        <f>IF(O219="snížená",#REF!,0)</f>
        <v>0</v>
      </c>
      <c r="BA219" s="55">
        <f>IF(O219="zákl. přenesená",#REF!,0)</f>
        <v>0</v>
      </c>
      <c r="BB219" s="55">
        <f>IF(O219="sníž. přenesená",#REF!,0)</f>
        <v>0</v>
      </c>
      <c r="BC219" s="55">
        <f>IF(O219="nulová",#REF!,0)</f>
        <v>0</v>
      </c>
      <c r="BD219" s="8" t="s">
        <v>5</v>
      </c>
      <c r="BE219" s="55" t="e">
        <f>ROUND(#REF!*K219,2)</f>
        <v>#REF!</v>
      </c>
      <c r="BF219" s="8" t="s">
        <v>183</v>
      </c>
      <c r="BG219" s="8" t="s">
        <v>823</v>
      </c>
    </row>
    <row r="220" spans="2:59" s="3" customFormat="1" ht="29.85" customHeight="1" x14ac:dyDescent="0.3">
      <c r="B220" s="35"/>
      <c r="C220" s="36"/>
      <c r="D220" s="45" t="s">
        <v>71</v>
      </c>
      <c r="E220" s="45"/>
      <c r="F220" s="45"/>
      <c r="G220" s="45"/>
      <c r="H220" s="45"/>
      <c r="I220" s="45"/>
      <c r="J220" s="45"/>
      <c r="K220" s="45"/>
      <c r="L220" s="38"/>
      <c r="N220" s="39"/>
      <c r="O220" s="36"/>
      <c r="P220" s="36"/>
      <c r="Q220" s="40">
        <f>SUM(Q221:Q262)</f>
        <v>2.492</v>
      </c>
      <c r="R220" s="36"/>
      <c r="S220" s="40">
        <f>SUM(S221:S262)</f>
        <v>0.12440000000000001</v>
      </c>
      <c r="T220" s="36"/>
      <c r="U220" s="41">
        <f>SUM(U221:U262)</f>
        <v>0</v>
      </c>
      <c r="AL220" s="42" t="s">
        <v>25</v>
      </c>
      <c r="AN220" s="43" t="s">
        <v>18</v>
      </c>
      <c r="AO220" s="43" t="s">
        <v>5</v>
      </c>
      <c r="AS220" s="42" t="s">
        <v>87</v>
      </c>
      <c r="BE220" s="44" t="e">
        <f>SUM(BE221:BE262)</f>
        <v>#REF!</v>
      </c>
    </row>
    <row r="221" spans="2:59" s="1" customFormat="1" ht="57" customHeight="1" x14ac:dyDescent="0.3">
      <c r="B221" s="46"/>
      <c r="C221" s="47" t="s">
        <v>421</v>
      </c>
      <c r="D221" s="47" t="s">
        <v>88</v>
      </c>
      <c r="E221" s="48" t="s">
        <v>1329</v>
      </c>
      <c r="F221" s="97" t="s">
        <v>1330</v>
      </c>
      <c r="G221" s="97"/>
      <c r="H221" s="97"/>
      <c r="I221" s="97"/>
      <c r="J221" s="49" t="s">
        <v>542</v>
      </c>
      <c r="K221" s="50">
        <v>1</v>
      </c>
      <c r="L221" s="51"/>
      <c r="N221" s="52" t="s">
        <v>0</v>
      </c>
      <c r="O221" s="14" t="s">
        <v>16</v>
      </c>
      <c r="P221" s="53">
        <v>1.246</v>
      </c>
      <c r="Q221" s="53">
        <f>P221*K221</f>
        <v>1.246</v>
      </c>
      <c r="R221" s="53">
        <v>2.0000000000000001E-4</v>
      </c>
      <c r="S221" s="53">
        <f>R221*K221</f>
        <v>2.0000000000000001E-4</v>
      </c>
      <c r="T221" s="53">
        <v>0</v>
      </c>
      <c r="U221" s="54">
        <f>T221*K221</f>
        <v>0</v>
      </c>
      <c r="AL221" s="8" t="s">
        <v>183</v>
      </c>
      <c r="AN221" s="8" t="s">
        <v>88</v>
      </c>
      <c r="AO221" s="8" t="s">
        <v>25</v>
      </c>
      <c r="AS221" s="8" t="s">
        <v>87</v>
      </c>
      <c r="AY221" s="55" t="e">
        <f>IF(O221="základní",#REF!,0)</f>
        <v>#REF!</v>
      </c>
      <c r="AZ221" s="55">
        <f>IF(O221="snížená",#REF!,0)</f>
        <v>0</v>
      </c>
      <c r="BA221" s="55">
        <f>IF(O221="zákl. přenesená",#REF!,0)</f>
        <v>0</v>
      </c>
      <c r="BB221" s="55">
        <f>IF(O221="sníž. přenesená",#REF!,0)</f>
        <v>0</v>
      </c>
      <c r="BC221" s="55">
        <f>IF(O221="nulová",#REF!,0)</f>
        <v>0</v>
      </c>
      <c r="BD221" s="8" t="s">
        <v>5</v>
      </c>
      <c r="BE221" s="55" t="e">
        <f>ROUND(#REF!*K221,2)</f>
        <v>#REF!</v>
      </c>
      <c r="BF221" s="8" t="s">
        <v>183</v>
      </c>
      <c r="BG221" s="8" t="s">
        <v>1331</v>
      </c>
    </row>
    <row r="222" spans="2:59" s="1" customFormat="1" ht="31.5" customHeight="1" x14ac:dyDescent="0.3">
      <c r="B222" s="46"/>
      <c r="C222" s="47" t="s">
        <v>426</v>
      </c>
      <c r="D222" s="47" t="s">
        <v>88</v>
      </c>
      <c r="E222" s="48" t="s">
        <v>1332</v>
      </c>
      <c r="F222" s="97" t="s">
        <v>1333</v>
      </c>
      <c r="G222" s="97"/>
      <c r="H222" s="97"/>
      <c r="I222" s="97"/>
      <c r="J222" s="49" t="s">
        <v>542</v>
      </c>
      <c r="K222" s="50">
        <v>4</v>
      </c>
      <c r="L222" s="51"/>
      <c r="N222" s="52" t="s">
        <v>0</v>
      </c>
      <c r="O222" s="14" t="s">
        <v>16</v>
      </c>
      <c r="P222" s="53">
        <v>0</v>
      </c>
      <c r="Q222" s="53">
        <f>P222*K222</f>
        <v>0</v>
      </c>
      <c r="R222" s="53">
        <v>5.0000000000000001E-3</v>
      </c>
      <c r="S222" s="53">
        <f>R222*K222</f>
        <v>0.02</v>
      </c>
      <c r="T222" s="53">
        <v>0</v>
      </c>
      <c r="U222" s="54">
        <f>T222*K222</f>
        <v>0</v>
      </c>
      <c r="AL222" s="8" t="s">
        <v>92</v>
      </c>
      <c r="AN222" s="8" t="s">
        <v>88</v>
      </c>
      <c r="AO222" s="8" t="s">
        <v>25</v>
      </c>
      <c r="AS222" s="8" t="s">
        <v>87</v>
      </c>
      <c r="AY222" s="55" t="e">
        <f>IF(O222="základní",#REF!,0)</f>
        <v>#REF!</v>
      </c>
      <c r="AZ222" s="55">
        <f>IF(O222="snížená",#REF!,0)</f>
        <v>0</v>
      </c>
      <c r="BA222" s="55">
        <f>IF(O222="zákl. přenesená",#REF!,0)</f>
        <v>0</v>
      </c>
      <c r="BB222" s="55">
        <f>IF(O222="sníž. přenesená",#REF!,0)</f>
        <v>0</v>
      </c>
      <c r="BC222" s="55">
        <f>IF(O222="nulová",#REF!,0)</f>
        <v>0</v>
      </c>
      <c r="BD222" s="8" t="s">
        <v>5</v>
      </c>
      <c r="BE222" s="55" t="e">
        <f>ROUND(#REF!*K222,2)</f>
        <v>#REF!</v>
      </c>
      <c r="BF222" s="8" t="s">
        <v>92</v>
      </c>
      <c r="BG222" s="8" t="s">
        <v>1334</v>
      </c>
    </row>
    <row r="223" spans="2:59" s="4" customFormat="1" ht="22.5" customHeight="1" x14ac:dyDescent="0.3">
      <c r="B223" s="56"/>
      <c r="C223" s="57"/>
      <c r="D223" s="57"/>
      <c r="E223" s="58" t="s">
        <v>0</v>
      </c>
      <c r="F223" s="98" t="s">
        <v>1335</v>
      </c>
      <c r="G223" s="99"/>
      <c r="H223" s="99"/>
      <c r="I223" s="99"/>
      <c r="J223" s="57"/>
      <c r="K223" s="59">
        <v>4</v>
      </c>
      <c r="L223" s="60"/>
      <c r="N223" s="61"/>
      <c r="O223" s="57"/>
      <c r="P223" s="57"/>
      <c r="Q223" s="57"/>
      <c r="R223" s="57"/>
      <c r="S223" s="57"/>
      <c r="T223" s="57"/>
      <c r="U223" s="62"/>
      <c r="AN223" s="63" t="s">
        <v>95</v>
      </c>
      <c r="AO223" s="63" t="s">
        <v>25</v>
      </c>
      <c r="AP223" s="4" t="s">
        <v>25</v>
      </c>
      <c r="AQ223" s="4" t="s">
        <v>13</v>
      </c>
      <c r="AR223" s="4" t="s">
        <v>19</v>
      </c>
      <c r="AS223" s="63" t="s">
        <v>87</v>
      </c>
    </row>
    <row r="224" spans="2:59" s="4" customFormat="1" ht="22.5" customHeight="1" x14ac:dyDescent="0.3">
      <c r="B224" s="56"/>
      <c r="C224" s="57"/>
      <c r="D224" s="57"/>
      <c r="E224" s="58" t="s">
        <v>0</v>
      </c>
      <c r="F224" s="100" t="s">
        <v>0</v>
      </c>
      <c r="G224" s="101"/>
      <c r="H224" s="101"/>
      <c r="I224" s="101"/>
      <c r="J224" s="57"/>
      <c r="K224" s="59">
        <v>0</v>
      </c>
      <c r="L224" s="60"/>
      <c r="N224" s="61"/>
      <c r="O224" s="57"/>
      <c r="P224" s="57"/>
      <c r="Q224" s="57"/>
      <c r="R224" s="57"/>
      <c r="S224" s="57"/>
      <c r="T224" s="57"/>
      <c r="U224" s="62"/>
      <c r="AN224" s="63" t="s">
        <v>95</v>
      </c>
      <c r="AO224" s="63" t="s">
        <v>25</v>
      </c>
      <c r="AP224" s="4" t="s">
        <v>25</v>
      </c>
      <c r="AQ224" s="4" t="s">
        <v>13</v>
      </c>
      <c r="AR224" s="4" t="s">
        <v>19</v>
      </c>
      <c r="AS224" s="63" t="s">
        <v>87</v>
      </c>
    </row>
    <row r="225" spans="2:59" s="5" customFormat="1" ht="22.5" customHeight="1" x14ac:dyDescent="0.3">
      <c r="B225" s="64"/>
      <c r="C225" s="65"/>
      <c r="D225" s="65"/>
      <c r="E225" s="66" t="s">
        <v>0</v>
      </c>
      <c r="F225" s="102" t="s">
        <v>96</v>
      </c>
      <c r="G225" s="103"/>
      <c r="H225" s="103"/>
      <c r="I225" s="103"/>
      <c r="J225" s="65"/>
      <c r="K225" s="67">
        <v>4</v>
      </c>
      <c r="L225" s="68"/>
      <c r="N225" s="69"/>
      <c r="O225" s="65"/>
      <c r="P225" s="65"/>
      <c r="Q225" s="65"/>
      <c r="R225" s="65"/>
      <c r="S225" s="65"/>
      <c r="T225" s="65"/>
      <c r="U225" s="70"/>
      <c r="AN225" s="71" t="s">
        <v>95</v>
      </c>
      <c r="AO225" s="71" t="s">
        <v>25</v>
      </c>
      <c r="AP225" s="5" t="s">
        <v>92</v>
      </c>
      <c r="AQ225" s="5" t="s">
        <v>13</v>
      </c>
      <c r="AR225" s="5" t="s">
        <v>5</v>
      </c>
      <c r="AS225" s="71" t="s">
        <v>87</v>
      </c>
    </row>
    <row r="226" spans="2:59" s="1" customFormat="1" ht="31.5" customHeight="1" x14ac:dyDescent="0.3">
      <c r="B226" s="46"/>
      <c r="C226" s="47" t="s">
        <v>433</v>
      </c>
      <c r="D226" s="47" t="s">
        <v>88</v>
      </c>
      <c r="E226" s="48" t="s">
        <v>845</v>
      </c>
      <c r="F226" s="97" t="s">
        <v>1336</v>
      </c>
      <c r="G226" s="97"/>
      <c r="H226" s="97"/>
      <c r="I226" s="97"/>
      <c r="J226" s="49" t="s">
        <v>542</v>
      </c>
      <c r="K226" s="50">
        <v>2</v>
      </c>
      <c r="L226" s="51"/>
      <c r="N226" s="52" t="s">
        <v>0</v>
      </c>
      <c r="O226" s="14" t="s">
        <v>16</v>
      </c>
      <c r="P226" s="53">
        <v>0</v>
      </c>
      <c r="Q226" s="53">
        <f>P226*K226</f>
        <v>0</v>
      </c>
      <c r="R226" s="53">
        <v>0</v>
      </c>
      <c r="S226" s="53">
        <f>R226*K226</f>
        <v>0</v>
      </c>
      <c r="T226" s="53">
        <v>0</v>
      </c>
      <c r="U226" s="54">
        <f>T226*K226</f>
        <v>0</v>
      </c>
      <c r="AL226" s="8" t="s">
        <v>92</v>
      </c>
      <c r="AN226" s="8" t="s">
        <v>88</v>
      </c>
      <c r="AO226" s="8" t="s">
        <v>25</v>
      </c>
      <c r="AS226" s="8" t="s">
        <v>87</v>
      </c>
      <c r="AY226" s="55" t="e">
        <f>IF(O226="základní",#REF!,0)</f>
        <v>#REF!</v>
      </c>
      <c r="AZ226" s="55">
        <f>IF(O226="snížená",#REF!,0)</f>
        <v>0</v>
      </c>
      <c r="BA226" s="55">
        <f>IF(O226="zákl. přenesená",#REF!,0)</f>
        <v>0</v>
      </c>
      <c r="BB226" s="55">
        <f>IF(O226="sníž. přenesená",#REF!,0)</f>
        <v>0</v>
      </c>
      <c r="BC226" s="55">
        <f>IF(O226="nulová",#REF!,0)</f>
        <v>0</v>
      </c>
      <c r="BD226" s="8" t="s">
        <v>5</v>
      </c>
      <c r="BE226" s="55" t="e">
        <f>ROUND(#REF!*K226,2)</f>
        <v>#REF!</v>
      </c>
      <c r="BF226" s="8" t="s">
        <v>92</v>
      </c>
      <c r="BG226" s="8" t="s">
        <v>847</v>
      </c>
    </row>
    <row r="227" spans="2:59" s="1" customFormat="1" ht="31.5" customHeight="1" x14ac:dyDescent="0.3">
      <c r="B227" s="46"/>
      <c r="C227" s="47" t="s">
        <v>438</v>
      </c>
      <c r="D227" s="47" t="s">
        <v>88</v>
      </c>
      <c r="E227" s="48" t="s">
        <v>849</v>
      </c>
      <c r="F227" s="97" t="s">
        <v>850</v>
      </c>
      <c r="G227" s="97"/>
      <c r="H227" s="97"/>
      <c r="I227" s="97"/>
      <c r="J227" s="49" t="s">
        <v>542</v>
      </c>
      <c r="K227" s="50">
        <v>1</v>
      </c>
      <c r="L227" s="51"/>
      <c r="N227" s="52" t="s">
        <v>0</v>
      </c>
      <c r="O227" s="14" t="s">
        <v>16</v>
      </c>
      <c r="P227" s="53">
        <v>0</v>
      </c>
      <c r="Q227" s="53">
        <f>P227*K227</f>
        <v>0</v>
      </c>
      <c r="R227" s="53">
        <v>0</v>
      </c>
      <c r="S227" s="53">
        <f>R227*K227</f>
        <v>0</v>
      </c>
      <c r="T227" s="53">
        <v>0</v>
      </c>
      <c r="U227" s="54">
        <f>T227*K227</f>
        <v>0</v>
      </c>
      <c r="AL227" s="8" t="s">
        <v>92</v>
      </c>
      <c r="AN227" s="8" t="s">
        <v>88</v>
      </c>
      <c r="AO227" s="8" t="s">
        <v>25</v>
      </c>
      <c r="AS227" s="8" t="s">
        <v>87</v>
      </c>
      <c r="AY227" s="55" t="e">
        <f>IF(O227="základní",#REF!,0)</f>
        <v>#REF!</v>
      </c>
      <c r="AZ227" s="55">
        <f>IF(O227="snížená",#REF!,0)</f>
        <v>0</v>
      </c>
      <c r="BA227" s="55">
        <f>IF(O227="zákl. přenesená",#REF!,0)</f>
        <v>0</v>
      </c>
      <c r="BB227" s="55">
        <f>IF(O227="sníž. přenesená",#REF!,0)</f>
        <v>0</v>
      </c>
      <c r="BC227" s="55">
        <f>IF(O227="nulová",#REF!,0)</f>
        <v>0</v>
      </c>
      <c r="BD227" s="8" t="s">
        <v>5</v>
      </c>
      <c r="BE227" s="55" t="e">
        <f>ROUND(#REF!*K227,2)</f>
        <v>#REF!</v>
      </c>
      <c r="BF227" s="8" t="s">
        <v>92</v>
      </c>
      <c r="BG227" s="8" t="s">
        <v>851</v>
      </c>
    </row>
    <row r="228" spans="2:59" s="4" customFormat="1" ht="22.5" customHeight="1" x14ac:dyDescent="0.3">
      <c r="B228" s="56"/>
      <c r="C228" s="57"/>
      <c r="D228" s="57"/>
      <c r="E228" s="58" t="s">
        <v>0</v>
      </c>
      <c r="F228" s="98" t="s">
        <v>5</v>
      </c>
      <c r="G228" s="99"/>
      <c r="H228" s="99"/>
      <c r="I228" s="99"/>
      <c r="J228" s="57"/>
      <c r="K228" s="59">
        <v>1</v>
      </c>
      <c r="L228" s="60"/>
      <c r="N228" s="61"/>
      <c r="O228" s="57"/>
      <c r="P228" s="57"/>
      <c r="Q228" s="57"/>
      <c r="R228" s="57"/>
      <c r="S228" s="57"/>
      <c r="T228" s="57"/>
      <c r="U228" s="62"/>
      <c r="AN228" s="63" t="s">
        <v>95</v>
      </c>
      <c r="AO228" s="63" t="s">
        <v>25</v>
      </c>
      <c r="AP228" s="4" t="s">
        <v>25</v>
      </c>
      <c r="AQ228" s="4" t="s">
        <v>13</v>
      </c>
      <c r="AR228" s="4" t="s">
        <v>19</v>
      </c>
      <c r="AS228" s="63" t="s">
        <v>87</v>
      </c>
    </row>
    <row r="229" spans="2:59" s="4" customFormat="1" ht="22.5" customHeight="1" x14ac:dyDescent="0.3">
      <c r="B229" s="56"/>
      <c r="C229" s="57"/>
      <c r="D229" s="57"/>
      <c r="E229" s="58" t="s">
        <v>0</v>
      </c>
      <c r="F229" s="100" t="s">
        <v>0</v>
      </c>
      <c r="G229" s="101"/>
      <c r="H229" s="101"/>
      <c r="I229" s="101"/>
      <c r="J229" s="57"/>
      <c r="K229" s="59">
        <v>0</v>
      </c>
      <c r="L229" s="60"/>
      <c r="N229" s="61"/>
      <c r="O229" s="57"/>
      <c r="P229" s="57"/>
      <c r="Q229" s="57"/>
      <c r="R229" s="57"/>
      <c r="S229" s="57"/>
      <c r="T229" s="57"/>
      <c r="U229" s="62"/>
      <c r="AN229" s="63" t="s">
        <v>95</v>
      </c>
      <c r="AO229" s="63" t="s">
        <v>25</v>
      </c>
      <c r="AP229" s="4" t="s">
        <v>25</v>
      </c>
      <c r="AQ229" s="4" t="s">
        <v>13</v>
      </c>
      <c r="AR229" s="4" t="s">
        <v>19</v>
      </c>
      <c r="AS229" s="63" t="s">
        <v>87</v>
      </c>
    </row>
    <row r="230" spans="2:59" s="5" customFormat="1" ht="22.5" customHeight="1" x14ac:dyDescent="0.3">
      <c r="B230" s="64"/>
      <c r="C230" s="65"/>
      <c r="D230" s="65"/>
      <c r="E230" s="66" t="s">
        <v>0</v>
      </c>
      <c r="F230" s="102" t="s">
        <v>96</v>
      </c>
      <c r="G230" s="103"/>
      <c r="H230" s="103"/>
      <c r="I230" s="103"/>
      <c r="J230" s="65"/>
      <c r="K230" s="67">
        <v>1</v>
      </c>
      <c r="L230" s="68"/>
      <c r="N230" s="69"/>
      <c r="O230" s="65"/>
      <c r="P230" s="65"/>
      <c r="Q230" s="65"/>
      <c r="R230" s="65"/>
      <c r="S230" s="65"/>
      <c r="T230" s="65"/>
      <c r="U230" s="70"/>
      <c r="AN230" s="71" t="s">
        <v>95</v>
      </c>
      <c r="AO230" s="71" t="s">
        <v>25</v>
      </c>
      <c r="AP230" s="5" t="s">
        <v>92</v>
      </c>
      <c r="AQ230" s="5" t="s">
        <v>13</v>
      </c>
      <c r="AR230" s="5" t="s">
        <v>5</v>
      </c>
      <c r="AS230" s="71" t="s">
        <v>87</v>
      </c>
    </row>
    <row r="231" spans="2:59" s="1" customFormat="1" ht="31.5" customHeight="1" x14ac:dyDescent="0.3">
      <c r="B231" s="46"/>
      <c r="C231" s="47" t="s">
        <v>443</v>
      </c>
      <c r="D231" s="47" t="s">
        <v>88</v>
      </c>
      <c r="E231" s="48" t="s">
        <v>853</v>
      </c>
      <c r="F231" s="97" t="s">
        <v>1337</v>
      </c>
      <c r="G231" s="97"/>
      <c r="H231" s="97"/>
      <c r="I231" s="97"/>
      <c r="J231" s="49" t="s">
        <v>542</v>
      </c>
      <c r="K231" s="50">
        <v>18</v>
      </c>
      <c r="L231" s="51"/>
      <c r="N231" s="52" t="s">
        <v>0</v>
      </c>
      <c r="O231" s="14" t="s">
        <v>16</v>
      </c>
      <c r="P231" s="53">
        <v>0</v>
      </c>
      <c r="Q231" s="53">
        <f>P231*K231</f>
        <v>0</v>
      </c>
      <c r="R231" s="53">
        <v>0</v>
      </c>
      <c r="S231" s="53">
        <f>R231*K231</f>
        <v>0</v>
      </c>
      <c r="T231" s="53">
        <v>0</v>
      </c>
      <c r="U231" s="54">
        <f>T231*K231</f>
        <v>0</v>
      </c>
      <c r="AL231" s="8" t="s">
        <v>92</v>
      </c>
      <c r="AN231" s="8" t="s">
        <v>88</v>
      </c>
      <c r="AO231" s="8" t="s">
        <v>25</v>
      </c>
      <c r="AS231" s="8" t="s">
        <v>87</v>
      </c>
      <c r="AY231" s="55" t="e">
        <f>IF(O231="základní",#REF!,0)</f>
        <v>#REF!</v>
      </c>
      <c r="AZ231" s="55">
        <f>IF(O231="snížená",#REF!,0)</f>
        <v>0</v>
      </c>
      <c r="BA231" s="55">
        <f>IF(O231="zákl. přenesená",#REF!,0)</f>
        <v>0</v>
      </c>
      <c r="BB231" s="55">
        <f>IF(O231="sníž. přenesená",#REF!,0)</f>
        <v>0</v>
      </c>
      <c r="BC231" s="55">
        <f>IF(O231="nulová",#REF!,0)</f>
        <v>0</v>
      </c>
      <c r="BD231" s="8" t="s">
        <v>5</v>
      </c>
      <c r="BE231" s="55" t="e">
        <f>ROUND(#REF!*K231,2)</f>
        <v>#REF!</v>
      </c>
      <c r="BF231" s="8" t="s">
        <v>92</v>
      </c>
      <c r="BG231" s="8" t="s">
        <v>855</v>
      </c>
    </row>
    <row r="232" spans="2:59" s="4" customFormat="1" ht="22.5" customHeight="1" x14ac:dyDescent="0.3">
      <c r="B232" s="56"/>
      <c r="C232" s="57"/>
      <c r="D232" s="57"/>
      <c r="E232" s="58" t="s">
        <v>0</v>
      </c>
      <c r="F232" s="98" t="s">
        <v>232</v>
      </c>
      <c r="G232" s="99"/>
      <c r="H232" s="99"/>
      <c r="I232" s="99"/>
      <c r="J232" s="57"/>
      <c r="K232" s="59">
        <v>18</v>
      </c>
      <c r="L232" s="60"/>
      <c r="N232" s="61"/>
      <c r="O232" s="57"/>
      <c r="P232" s="57"/>
      <c r="Q232" s="57"/>
      <c r="R232" s="57"/>
      <c r="S232" s="57"/>
      <c r="T232" s="57"/>
      <c r="U232" s="62"/>
      <c r="AN232" s="63" t="s">
        <v>95</v>
      </c>
      <c r="AO232" s="63" t="s">
        <v>25</v>
      </c>
      <c r="AP232" s="4" t="s">
        <v>25</v>
      </c>
      <c r="AQ232" s="4" t="s">
        <v>13</v>
      </c>
      <c r="AR232" s="4" t="s">
        <v>19</v>
      </c>
      <c r="AS232" s="63" t="s">
        <v>87</v>
      </c>
    </row>
    <row r="233" spans="2:59" s="4" customFormat="1" ht="22.5" customHeight="1" x14ac:dyDescent="0.3">
      <c r="B233" s="56"/>
      <c r="C233" s="57"/>
      <c r="D233" s="57"/>
      <c r="E233" s="58" t="s">
        <v>0</v>
      </c>
      <c r="F233" s="100" t="s">
        <v>0</v>
      </c>
      <c r="G233" s="101"/>
      <c r="H233" s="101"/>
      <c r="I233" s="101"/>
      <c r="J233" s="57"/>
      <c r="K233" s="59">
        <v>0</v>
      </c>
      <c r="L233" s="60"/>
      <c r="N233" s="61"/>
      <c r="O233" s="57"/>
      <c r="P233" s="57"/>
      <c r="Q233" s="57"/>
      <c r="R233" s="57"/>
      <c r="S233" s="57"/>
      <c r="T233" s="57"/>
      <c r="U233" s="62"/>
      <c r="AN233" s="63" t="s">
        <v>95</v>
      </c>
      <c r="AO233" s="63" t="s">
        <v>25</v>
      </c>
      <c r="AP233" s="4" t="s">
        <v>25</v>
      </c>
      <c r="AQ233" s="4" t="s">
        <v>13</v>
      </c>
      <c r="AR233" s="4" t="s">
        <v>19</v>
      </c>
      <c r="AS233" s="63" t="s">
        <v>87</v>
      </c>
    </row>
    <row r="234" spans="2:59" s="5" customFormat="1" ht="22.5" customHeight="1" x14ac:dyDescent="0.3">
      <c r="B234" s="64"/>
      <c r="C234" s="65"/>
      <c r="D234" s="65"/>
      <c r="E234" s="66" t="s">
        <v>0</v>
      </c>
      <c r="F234" s="102" t="s">
        <v>96</v>
      </c>
      <c r="G234" s="103"/>
      <c r="H234" s="103"/>
      <c r="I234" s="103"/>
      <c r="J234" s="65"/>
      <c r="K234" s="67">
        <v>18</v>
      </c>
      <c r="L234" s="68"/>
      <c r="N234" s="69"/>
      <c r="O234" s="65"/>
      <c r="P234" s="65"/>
      <c r="Q234" s="65"/>
      <c r="R234" s="65"/>
      <c r="S234" s="65"/>
      <c r="T234" s="65"/>
      <c r="U234" s="70"/>
      <c r="AN234" s="71" t="s">
        <v>95</v>
      </c>
      <c r="AO234" s="71" t="s">
        <v>25</v>
      </c>
      <c r="AP234" s="5" t="s">
        <v>92</v>
      </c>
      <c r="AQ234" s="5" t="s">
        <v>13</v>
      </c>
      <c r="AR234" s="5" t="s">
        <v>5</v>
      </c>
      <c r="AS234" s="71" t="s">
        <v>87</v>
      </c>
    </row>
    <row r="235" spans="2:59" s="1" customFormat="1" ht="31.5" customHeight="1" x14ac:dyDescent="0.3">
      <c r="B235" s="46"/>
      <c r="C235" s="47" t="s">
        <v>448</v>
      </c>
      <c r="D235" s="47" t="s">
        <v>88</v>
      </c>
      <c r="E235" s="48" t="s">
        <v>1338</v>
      </c>
      <c r="F235" s="97" t="s">
        <v>1339</v>
      </c>
      <c r="G235" s="97"/>
      <c r="H235" s="97"/>
      <c r="I235" s="97"/>
      <c r="J235" s="49" t="s">
        <v>542</v>
      </c>
      <c r="K235" s="50">
        <v>4</v>
      </c>
      <c r="L235" s="51"/>
      <c r="N235" s="52" t="s">
        <v>0</v>
      </c>
      <c r="O235" s="14" t="s">
        <v>16</v>
      </c>
      <c r="P235" s="53">
        <v>0</v>
      </c>
      <c r="Q235" s="53">
        <f>P235*K235</f>
        <v>0</v>
      </c>
      <c r="R235" s="53">
        <v>0</v>
      </c>
      <c r="S235" s="53">
        <f>R235*K235</f>
        <v>0</v>
      </c>
      <c r="T235" s="53">
        <v>0</v>
      </c>
      <c r="U235" s="54">
        <f>T235*K235</f>
        <v>0</v>
      </c>
      <c r="AL235" s="8" t="s">
        <v>92</v>
      </c>
      <c r="AN235" s="8" t="s">
        <v>88</v>
      </c>
      <c r="AO235" s="8" t="s">
        <v>25</v>
      </c>
      <c r="AS235" s="8" t="s">
        <v>87</v>
      </c>
      <c r="AY235" s="55" t="e">
        <f>IF(O235="základní",#REF!,0)</f>
        <v>#REF!</v>
      </c>
      <c r="AZ235" s="55">
        <f>IF(O235="snížená",#REF!,0)</f>
        <v>0</v>
      </c>
      <c r="BA235" s="55">
        <f>IF(O235="zákl. přenesená",#REF!,0)</f>
        <v>0</v>
      </c>
      <c r="BB235" s="55">
        <f>IF(O235="sníž. přenesená",#REF!,0)</f>
        <v>0</v>
      </c>
      <c r="BC235" s="55">
        <f>IF(O235="nulová",#REF!,0)</f>
        <v>0</v>
      </c>
      <c r="BD235" s="8" t="s">
        <v>5</v>
      </c>
      <c r="BE235" s="55" t="e">
        <f>ROUND(#REF!*K235,2)</f>
        <v>#REF!</v>
      </c>
      <c r="BF235" s="8" t="s">
        <v>92</v>
      </c>
      <c r="BG235" s="8" t="s">
        <v>1340</v>
      </c>
    </row>
    <row r="236" spans="2:59" s="4" customFormat="1" ht="22.5" customHeight="1" x14ac:dyDescent="0.3">
      <c r="B236" s="56"/>
      <c r="C236" s="57"/>
      <c r="D236" s="57"/>
      <c r="E236" s="58" t="s">
        <v>0</v>
      </c>
      <c r="F236" s="98" t="s">
        <v>1335</v>
      </c>
      <c r="G236" s="99"/>
      <c r="H236" s="99"/>
      <c r="I236" s="99"/>
      <c r="J236" s="57"/>
      <c r="K236" s="59">
        <v>4</v>
      </c>
      <c r="L236" s="60"/>
      <c r="N236" s="61"/>
      <c r="O236" s="57"/>
      <c r="P236" s="57"/>
      <c r="Q236" s="57"/>
      <c r="R236" s="57"/>
      <c r="S236" s="57"/>
      <c r="T236" s="57"/>
      <c r="U236" s="62"/>
      <c r="AN236" s="63" t="s">
        <v>95</v>
      </c>
      <c r="AO236" s="63" t="s">
        <v>25</v>
      </c>
      <c r="AP236" s="4" t="s">
        <v>25</v>
      </c>
      <c r="AQ236" s="4" t="s">
        <v>13</v>
      </c>
      <c r="AR236" s="4" t="s">
        <v>19</v>
      </c>
      <c r="AS236" s="63" t="s">
        <v>87</v>
      </c>
    </row>
    <row r="237" spans="2:59" s="4" customFormat="1" ht="22.5" customHeight="1" x14ac:dyDescent="0.3">
      <c r="B237" s="56"/>
      <c r="C237" s="57"/>
      <c r="D237" s="57"/>
      <c r="E237" s="58" t="s">
        <v>0</v>
      </c>
      <c r="F237" s="100" t="s">
        <v>0</v>
      </c>
      <c r="G237" s="101"/>
      <c r="H237" s="101"/>
      <c r="I237" s="101"/>
      <c r="J237" s="57"/>
      <c r="K237" s="59">
        <v>0</v>
      </c>
      <c r="L237" s="60"/>
      <c r="N237" s="61"/>
      <c r="O237" s="57"/>
      <c r="P237" s="57"/>
      <c r="Q237" s="57"/>
      <c r="R237" s="57"/>
      <c r="S237" s="57"/>
      <c r="T237" s="57"/>
      <c r="U237" s="62"/>
      <c r="AN237" s="63" t="s">
        <v>95</v>
      </c>
      <c r="AO237" s="63" t="s">
        <v>25</v>
      </c>
      <c r="AP237" s="4" t="s">
        <v>25</v>
      </c>
      <c r="AQ237" s="4" t="s">
        <v>13</v>
      </c>
      <c r="AR237" s="4" t="s">
        <v>19</v>
      </c>
      <c r="AS237" s="63" t="s">
        <v>87</v>
      </c>
    </row>
    <row r="238" spans="2:59" s="5" customFormat="1" ht="22.5" customHeight="1" x14ac:dyDescent="0.3">
      <c r="B238" s="64"/>
      <c r="C238" s="65"/>
      <c r="D238" s="65"/>
      <c r="E238" s="66" t="s">
        <v>0</v>
      </c>
      <c r="F238" s="102" t="s">
        <v>96</v>
      </c>
      <c r="G238" s="103"/>
      <c r="H238" s="103"/>
      <c r="I238" s="103"/>
      <c r="J238" s="65"/>
      <c r="K238" s="67">
        <v>4</v>
      </c>
      <c r="L238" s="68"/>
      <c r="N238" s="69"/>
      <c r="O238" s="65"/>
      <c r="P238" s="65"/>
      <c r="Q238" s="65"/>
      <c r="R238" s="65"/>
      <c r="S238" s="65"/>
      <c r="T238" s="65"/>
      <c r="U238" s="70"/>
      <c r="AN238" s="71" t="s">
        <v>95</v>
      </c>
      <c r="AO238" s="71" t="s">
        <v>25</v>
      </c>
      <c r="AP238" s="5" t="s">
        <v>92</v>
      </c>
      <c r="AQ238" s="5" t="s">
        <v>13</v>
      </c>
      <c r="AR238" s="5" t="s">
        <v>5</v>
      </c>
      <c r="AS238" s="71" t="s">
        <v>87</v>
      </c>
    </row>
    <row r="239" spans="2:59" s="1" customFormat="1" ht="31.5" customHeight="1" x14ac:dyDescent="0.3">
      <c r="B239" s="46"/>
      <c r="C239" s="47" t="s">
        <v>455</v>
      </c>
      <c r="D239" s="47" t="s">
        <v>88</v>
      </c>
      <c r="E239" s="48" t="s">
        <v>1341</v>
      </c>
      <c r="F239" s="97" t="s">
        <v>1342</v>
      </c>
      <c r="G239" s="97"/>
      <c r="H239" s="97"/>
      <c r="I239" s="97"/>
      <c r="J239" s="49" t="s">
        <v>542</v>
      </c>
      <c r="K239" s="50">
        <v>15</v>
      </c>
      <c r="L239" s="51"/>
      <c r="N239" s="52" t="s">
        <v>0</v>
      </c>
      <c r="O239" s="14" t="s">
        <v>16</v>
      </c>
      <c r="P239" s="53">
        <v>0</v>
      </c>
      <c r="Q239" s="53">
        <f>P239*K239</f>
        <v>0</v>
      </c>
      <c r="R239" s="53">
        <v>0</v>
      </c>
      <c r="S239" s="53">
        <f>R239*K239</f>
        <v>0</v>
      </c>
      <c r="T239" s="53">
        <v>0</v>
      </c>
      <c r="U239" s="54">
        <f>T239*K239</f>
        <v>0</v>
      </c>
      <c r="AL239" s="8" t="s">
        <v>92</v>
      </c>
      <c r="AN239" s="8" t="s">
        <v>88</v>
      </c>
      <c r="AO239" s="8" t="s">
        <v>25</v>
      </c>
      <c r="AS239" s="8" t="s">
        <v>87</v>
      </c>
      <c r="AY239" s="55" t="e">
        <f>IF(O239="základní",#REF!,0)</f>
        <v>#REF!</v>
      </c>
      <c r="AZ239" s="55">
        <f>IF(O239="snížená",#REF!,0)</f>
        <v>0</v>
      </c>
      <c r="BA239" s="55">
        <f>IF(O239="zákl. přenesená",#REF!,0)</f>
        <v>0</v>
      </c>
      <c r="BB239" s="55">
        <f>IF(O239="sníž. přenesená",#REF!,0)</f>
        <v>0</v>
      </c>
      <c r="BC239" s="55">
        <f>IF(O239="nulová",#REF!,0)</f>
        <v>0</v>
      </c>
      <c r="BD239" s="8" t="s">
        <v>5</v>
      </c>
      <c r="BE239" s="55" t="e">
        <f>ROUND(#REF!*K239,2)</f>
        <v>#REF!</v>
      </c>
      <c r="BF239" s="8" t="s">
        <v>92</v>
      </c>
      <c r="BG239" s="8" t="s">
        <v>1343</v>
      </c>
    </row>
    <row r="240" spans="2:59" s="4" customFormat="1" ht="22.5" customHeight="1" x14ac:dyDescent="0.3">
      <c r="B240" s="56"/>
      <c r="C240" s="57"/>
      <c r="D240" s="57"/>
      <c r="E240" s="58" t="s">
        <v>0</v>
      </c>
      <c r="F240" s="98" t="s">
        <v>2</v>
      </c>
      <c r="G240" s="99"/>
      <c r="H240" s="99"/>
      <c r="I240" s="99"/>
      <c r="J240" s="57"/>
      <c r="K240" s="59">
        <v>15</v>
      </c>
      <c r="L240" s="60"/>
      <c r="N240" s="61"/>
      <c r="O240" s="57"/>
      <c r="P240" s="57"/>
      <c r="Q240" s="57"/>
      <c r="R240" s="57"/>
      <c r="S240" s="57"/>
      <c r="T240" s="57"/>
      <c r="U240" s="62"/>
      <c r="AN240" s="63" t="s">
        <v>95</v>
      </c>
      <c r="AO240" s="63" t="s">
        <v>25</v>
      </c>
      <c r="AP240" s="4" t="s">
        <v>25</v>
      </c>
      <c r="AQ240" s="4" t="s">
        <v>13</v>
      </c>
      <c r="AR240" s="4" t="s">
        <v>5</v>
      </c>
      <c r="AS240" s="63" t="s">
        <v>87</v>
      </c>
    </row>
    <row r="241" spans="2:59" s="1" customFormat="1" ht="31.5" customHeight="1" x14ac:dyDescent="0.3">
      <c r="B241" s="46"/>
      <c r="C241" s="47" t="s">
        <v>466</v>
      </c>
      <c r="D241" s="47" t="s">
        <v>88</v>
      </c>
      <c r="E241" s="48" t="s">
        <v>1344</v>
      </c>
      <c r="F241" s="97" t="s">
        <v>1345</v>
      </c>
      <c r="G241" s="97"/>
      <c r="H241" s="97"/>
      <c r="I241" s="97"/>
      <c r="J241" s="49" t="s">
        <v>542</v>
      </c>
      <c r="K241" s="50">
        <v>4</v>
      </c>
      <c r="L241" s="51"/>
      <c r="N241" s="52" t="s">
        <v>0</v>
      </c>
      <c r="O241" s="14" t="s">
        <v>16</v>
      </c>
      <c r="P241" s="53">
        <v>0</v>
      </c>
      <c r="Q241" s="53">
        <f>P241*K241</f>
        <v>0</v>
      </c>
      <c r="R241" s="53">
        <v>0</v>
      </c>
      <c r="S241" s="53">
        <f>R241*K241</f>
        <v>0</v>
      </c>
      <c r="T241" s="53">
        <v>0</v>
      </c>
      <c r="U241" s="54">
        <f>T241*K241</f>
        <v>0</v>
      </c>
      <c r="AL241" s="8" t="s">
        <v>92</v>
      </c>
      <c r="AN241" s="8" t="s">
        <v>88</v>
      </c>
      <c r="AO241" s="8" t="s">
        <v>25</v>
      </c>
      <c r="AS241" s="8" t="s">
        <v>87</v>
      </c>
      <c r="AY241" s="55" t="e">
        <f>IF(O241="základní",#REF!,0)</f>
        <v>#REF!</v>
      </c>
      <c r="AZ241" s="55">
        <f>IF(O241="snížená",#REF!,0)</f>
        <v>0</v>
      </c>
      <c r="BA241" s="55">
        <f>IF(O241="zákl. přenesená",#REF!,0)</f>
        <v>0</v>
      </c>
      <c r="BB241" s="55">
        <f>IF(O241="sníž. přenesená",#REF!,0)</f>
        <v>0</v>
      </c>
      <c r="BC241" s="55">
        <f>IF(O241="nulová",#REF!,0)</f>
        <v>0</v>
      </c>
      <c r="BD241" s="8" t="s">
        <v>5</v>
      </c>
      <c r="BE241" s="55" t="e">
        <f>ROUND(#REF!*K241,2)</f>
        <v>#REF!</v>
      </c>
      <c r="BF241" s="8" t="s">
        <v>92</v>
      </c>
      <c r="BG241" s="8" t="s">
        <v>1346</v>
      </c>
    </row>
    <row r="242" spans="2:59" s="4" customFormat="1" ht="22.5" customHeight="1" x14ac:dyDescent="0.3">
      <c r="B242" s="56"/>
      <c r="C242" s="57"/>
      <c r="D242" s="57"/>
      <c r="E242" s="58" t="s">
        <v>0</v>
      </c>
      <c r="F242" s="98" t="s">
        <v>1347</v>
      </c>
      <c r="G242" s="99"/>
      <c r="H242" s="99"/>
      <c r="I242" s="99"/>
      <c r="J242" s="57"/>
      <c r="K242" s="59">
        <v>4</v>
      </c>
      <c r="L242" s="60"/>
      <c r="N242" s="61"/>
      <c r="O242" s="57"/>
      <c r="P242" s="57"/>
      <c r="Q242" s="57"/>
      <c r="R242" s="57"/>
      <c r="S242" s="57"/>
      <c r="T242" s="57"/>
      <c r="U242" s="62"/>
      <c r="AN242" s="63" t="s">
        <v>95</v>
      </c>
      <c r="AO242" s="63" t="s">
        <v>25</v>
      </c>
      <c r="AP242" s="4" t="s">
        <v>25</v>
      </c>
      <c r="AQ242" s="4" t="s">
        <v>13</v>
      </c>
      <c r="AR242" s="4" t="s">
        <v>5</v>
      </c>
      <c r="AS242" s="63" t="s">
        <v>87</v>
      </c>
    </row>
    <row r="243" spans="2:59" s="1" customFormat="1" ht="31.5" customHeight="1" x14ac:dyDescent="0.3">
      <c r="B243" s="46"/>
      <c r="C243" s="47" t="s">
        <v>470</v>
      </c>
      <c r="D243" s="47" t="s">
        <v>88</v>
      </c>
      <c r="E243" s="48" t="s">
        <v>1348</v>
      </c>
      <c r="F243" s="97" t="s">
        <v>1349</v>
      </c>
      <c r="G243" s="97"/>
      <c r="H243" s="97"/>
      <c r="I243" s="97"/>
      <c r="J243" s="49" t="s">
        <v>542</v>
      </c>
      <c r="K243" s="50">
        <v>4</v>
      </c>
      <c r="L243" s="51"/>
      <c r="N243" s="52" t="s">
        <v>0</v>
      </c>
      <c r="O243" s="14" t="s">
        <v>16</v>
      </c>
      <c r="P243" s="53">
        <v>0</v>
      </c>
      <c r="Q243" s="53">
        <f>P243*K243</f>
        <v>0</v>
      </c>
      <c r="R243" s="53">
        <v>0.02</v>
      </c>
      <c r="S243" s="53">
        <f>R243*K243</f>
        <v>0.08</v>
      </c>
      <c r="T243" s="53">
        <v>0</v>
      </c>
      <c r="U243" s="54">
        <f>T243*K243</f>
        <v>0</v>
      </c>
      <c r="AL243" s="8" t="s">
        <v>92</v>
      </c>
      <c r="AN243" s="8" t="s">
        <v>88</v>
      </c>
      <c r="AO243" s="8" t="s">
        <v>25</v>
      </c>
      <c r="AS243" s="8" t="s">
        <v>87</v>
      </c>
      <c r="AY243" s="55" t="e">
        <f>IF(O243="základní",#REF!,0)</f>
        <v>#REF!</v>
      </c>
      <c r="AZ243" s="55">
        <f>IF(O243="snížená",#REF!,0)</f>
        <v>0</v>
      </c>
      <c r="BA243" s="55">
        <f>IF(O243="zákl. přenesená",#REF!,0)</f>
        <v>0</v>
      </c>
      <c r="BB243" s="55">
        <f>IF(O243="sníž. přenesená",#REF!,0)</f>
        <v>0</v>
      </c>
      <c r="BC243" s="55">
        <f>IF(O243="nulová",#REF!,0)</f>
        <v>0</v>
      </c>
      <c r="BD243" s="8" t="s">
        <v>5</v>
      </c>
      <c r="BE243" s="55" t="e">
        <f>ROUND(#REF!*K243,2)</f>
        <v>#REF!</v>
      </c>
      <c r="BF243" s="8" t="s">
        <v>92</v>
      </c>
      <c r="BG243" s="8" t="s">
        <v>1350</v>
      </c>
    </row>
    <row r="244" spans="2:59" s="4" customFormat="1" ht="22.5" customHeight="1" x14ac:dyDescent="0.3">
      <c r="B244" s="56"/>
      <c r="C244" s="57"/>
      <c r="D244" s="57"/>
      <c r="E244" s="58" t="s">
        <v>0</v>
      </c>
      <c r="F244" s="98" t="s">
        <v>92</v>
      </c>
      <c r="G244" s="99"/>
      <c r="H244" s="99"/>
      <c r="I244" s="99"/>
      <c r="J244" s="57"/>
      <c r="K244" s="59">
        <v>4</v>
      </c>
      <c r="L244" s="60"/>
      <c r="N244" s="61"/>
      <c r="O244" s="57"/>
      <c r="P244" s="57"/>
      <c r="Q244" s="57"/>
      <c r="R244" s="57"/>
      <c r="S244" s="57"/>
      <c r="T244" s="57"/>
      <c r="U244" s="62"/>
      <c r="AN244" s="63" t="s">
        <v>95</v>
      </c>
      <c r="AO244" s="63" t="s">
        <v>25</v>
      </c>
      <c r="AP244" s="4" t="s">
        <v>25</v>
      </c>
      <c r="AQ244" s="4" t="s">
        <v>13</v>
      </c>
      <c r="AR244" s="4" t="s">
        <v>5</v>
      </c>
      <c r="AS244" s="63" t="s">
        <v>87</v>
      </c>
    </row>
    <row r="245" spans="2:59" s="1" customFormat="1" ht="31.5" customHeight="1" x14ac:dyDescent="0.3">
      <c r="B245" s="46"/>
      <c r="C245" s="47" t="s">
        <v>474</v>
      </c>
      <c r="D245" s="47" t="s">
        <v>88</v>
      </c>
      <c r="E245" s="48" t="s">
        <v>857</v>
      </c>
      <c r="F245" s="97" t="s">
        <v>1351</v>
      </c>
      <c r="G245" s="97"/>
      <c r="H245" s="97"/>
      <c r="I245" s="97"/>
      <c r="J245" s="49" t="s">
        <v>542</v>
      </c>
      <c r="K245" s="50">
        <v>2</v>
      </c>
      <c r="L245" s="51"/>
      <c r="N245" s="52" t="s">
        <v>0</v>
      </c>
      <c r="O245" s="14" t="s">
        <v>16</v>
      </c>
      <c r="P245" s="53">
        <v>0</v>
      </c>
      <c r="Q245" s="53">
        <f>P245*K245</f>
        <v>0</v>
      </c>
      <c r="R245" s="53">
        <v>5.0000000000000001E-4</v>
      </c>
      <c r="S245" s="53">
        <f>R245*K245</f>
        <v>1E-3</v>
      </c>
      <c r="T245" s="53">
        <v>0</v>
      </c>
      <c r="U245" s="54">
        <f>T245*K245</f>
        <v>0</v>
      </c>
      <c r="AL245" s="8" t="s">
        <v>183</v>
      </c>
      <c r="AN245" s="8" t="s">
        <v>88</v>
      </c>
      <c r="AO245" s="8" t="s">
        <v>25</v>
      </c>
      <c r="AS245" s="8" t="s">
        <v>87</v>
      </c>
      <c r="AY245" s="55" t="e">
        <f>IF(O245="základní",#REF!,0)</f>
        <v>#REF!</v>
      </c>
      <c r="AZ245" s="55">
        <f>IF(O245="snížená",#REF!,0)</f>
        <v>0</v>
      </c>
      <c r="BA245" s="55">
        <f>IF(O245="zákl. přenesená",#REF!,0)</f>
        <v>0</v>
      </c>
      <c r="BB245" s="55">
        <f>IF(O245="sníž. přenesená",#REF!,0)</f>
        <v>0</v>
      </c>
      <c r="BC245" s="55">
        <f>IF(O245="nulová",#REF!,0)</f>
        <v>0</v>
      </c>
      <c r="BD245" s="8" t="s">
        <v>5</v>
      </c>
      <c r="BE245" s="55" t="e">
        <f>ROUND(#REF!*K245,2)</f>
        <v>#REF!</v>
      </c>
      <c r="BF245" s="8" t="s">
        <v>183</v>
      </c>
      <c r="BG245" s="8" t="s">
        <v>859</v>
      </c>
    </row>
    <row r="246" spans="2:59" s="1" customFormat="1" ht="31.5" customHeight="1" x14ac:dyDescent="0.3">
      <c r="B246" s="46"/>
      <c r="C246" s="47" t="s">
        <v>479</v>
      </c>
      <c r="D246" s="47" t="s">
        <v>88</v>
      </c>
      <c r="E246" s="48" t="s">
        <v>1352</v>
      </c>
      <c r="F246" s="97" t="s">
        <v>1353</v>
      </c>
      <c r="G246" s="97"/>
      <c r="H246" s="97"/>
      <c r="I246" s="97"/>
      <c r="J246" s="49" t="s">
        <v>542</v>
      </c>
      <c r="K246" s="50">
        <v>15</v>
      </c>
      <c r="L246" s="51"/>
      <c r="N246" s="52" t="s">
        <v>0</v>
      </c>
      <c r="O246" s="14" t="s">
        <v>16</v>
      </c>
      <c r="P246" s="53">
        <v>0</v>
      </c>
      <c r="Q246" s="53">
        <f>P246*K246</f>
        <v>0</v>
      </c>
      <c r="R246" s="53">
        <v>5.0000000000000001E-4</v>
      </c>
      <c r="S246" s="53">
        <f>R246*K246</f>
        <v>7.4999999999999997E-3</v>
      </c>
      <c r="T246" s="53">
        <v>0</v>
      </c>
      <c r="U246" s="54">
        <f>T246*K246</f>
        <v>0</v>
      </c>
      <c r="AL246" s="8" t="s">
        <v>183</v>
      </c>
      <c r="AN246" s="8" t="s">
        <v>88</v>
      </c>
      <c r="AO246" s="8" t="s">
        <v>25</v>
      </c>
      <c r="AS246" s="8" t="s">
        <v>87</v>
      </c>
      <c r="AY246" s="55" t="e">
        <f>IF(O246="základní",#REF!,0)</f>
        <v>#REF!</v>
      </c>
      <c r="AZ246" s="55">
        <f>IF(O246="snížená",#REF!,0)</f>
        <v>0</v>
      </c>
      <c r="BA246" s="55">
        <f>IF(O246="zákl. přenesená",#REF!,0)</f>
        <v>0</v>
      </c>
      <c r="BB246" s="55">
        <f>IF(O246="sníž. přenesená",#REF!,0)</f>
        <v>0</v>
      </c>
      <c r="BC246" s="55">
        <f>IF(O246="nulová",#REF!,0)</f>
        <v>0</v>
      </c>
      <c r="BD246" s="8" t="s">
        <v>5</v>
      </c>
      <c r="BE246" s="55" t="e">
        <f>ROUND(#REF!*K246,2)</f>
        <v>#REF!</v>
      </c>
      <c r="BF246" s="8" t="s">
        <v>183</v>
      </c>
      <c r="BG246" s="8" t="s">
        <v>1354</v>
      </c>
    </row>
    <row r="247" spans="2:59" s="4" customFormat="1" ht="22.5" customHeight="1" x14ac:dyDescent="0.3">
      <c r="B247" s="56"/>
      <c r="C247" s="57"/>
      <c r="D247" s="57"/>
      <c r="E247" s="58" t="s">
        <v>0</v>
      </c>
      <c r="F247" s="98" t="s">
        <v>2</v>
      </c>
      <c r="G247" s="99"/>
      <c r="H247" s="99"/>
      <c r="I247" s="99"/>
      <c r="J247" s="57"/>
      <c r="K247" s="59">
        <v>15</v>
      </c>
      <c r="L247" s="60"/>
      <c r="N247" s="61"/>
      <c r="O247" s="57"/>
      <c r="P247" s="57"/>
      <c r="Q247" s="57"/>
      <c r="R247" s="57"/>
      <c r="S247" s="57"/>
      <c r="T247" s="57"/>
      <c r="U247" s="62"/>
      <c r="AN247" s="63" t="s">
        <v>95</v>
      </c>
      <c r="AO247" s="63" t="s">
        <v>25</v>
      </c>
      <c r="AP247" s="4" t="s">
        <v>25</v>
      </c>
      <c r="AQ247" s="4" t="s">
        <v>13</v>
      </c>
      <c r="AR247" s="4" t="s">
        <v>5</v>
      </c>
      <c r="AS247" s="63" t="s">
        <v>87</v>
      </c>
    </row>
    <row r="248" spans="2:59" s="1" customFormat="1" ht="44.25" customHeight="1" x14ac:dyDescent="0.3">
      <c r="B248" s="46"/>
      <c r="C248" s="47" t="s">
        <v>483</v>
      </c>
      <c r="D248" s="47" t="s">
        <v>88</v>
      </c>
      <c r="E248" s="48" t="s">
        <v>863</v>
      </c>
      <c r="F248" s="97" t="s">
        <v>1355</v>
      </c>
      <c r="G248" s="97"/>
      <c r="H248" s="97"/>
      <c r="I248" s="97"/>
      <c r="J248" s="49" t="s">
        <v>542</v>
      </c>
      <c r="K248" s="50">
        <v>1</v>
      </c>
      <c r="L248" s="51"/>
      <c r="N248" s="52" t="s">
        <v>0</v>
      </c>
      <c r="O248" s="14" t="s">
        <v>16</v>
      </c>
      <c r="P248" s="53">
        <v>0</v>
      </c>
      <c r="Q248" s="53">
        <f>P248*K248</f>
        <v>0</v>
      </c>
      <c r="R248" s="53">
        <v>5.0000000000000001E-4</v>
      </c>
      <c r="S248" s="53">
        <f>R248*K248</f>
        <v>5.0000000000000001E-4</v>
      </c>
      <c r="T248" s="53">
        <v>0</v>
      </c>
      <c r="U248" s="54">
        <f>T248*K248</f>
        <v>0</v>
      </c>
      <c r="AL248" s="8" t="s">
        <v>183</v>
      </c>
      <c r="AN248" s="8" t="s">
        <v>88</v>
      </c>
      <c r="AO248" s="8" t="s">
        <v>25</v>
      </c>
      <c r="AS248" s="8" t="s">
        <v>87</v>
      </c>
      <c r="AY248" s="55" t="e">
        <f>IF(O248="základní",#REF!,0)</f>
        <v>#REF!</v>
      </c>
      <c r="AZ248" s="55">
        <f>IF(O248="snížená",#REF!,0)</f>
        <v>0</v>
      </c>
      <c r="BA248" s="55">
        <f>IF(O248="zákl. přenesená",#REF!,0)</f>
        <v>0</v>
      </c>
      <c r="BB248" s="55">
        <f>IF(O248="sníž. přenesená",#REF!,0)</f>
        <v>0</v>
      </c>
      <c r="BC248" s="55">
        <f>IF(O248="nulová",#REF!,0)</f>
        <v>0</v>
      </c>
      <c r="BD248" s="8" t="s">
        <v>5</v>
      </c>
      <c r="BE248" s="55" t="e">
        <f>ROUND(#REF!*K248,2)</f>
        <v>#REF!</v>
      </c>
      <c r="BF248" s="8" t="s">
        <v>183</v>
      </c>
      <c r="BG248" s="8" t="s">
        <v>865</v>
      </c>
    </row>
    <row r="249" spans="2:59" s="4" customFormat="1" ht="22.5" customHeight="1" x14ac:dyDescent="0.3">
      <c r="B249" s="56"/>
      <c r="C249" s="57"/>
      <c r="D249" s="57"/>
      <c r="E249" s="58" t="s">
        <v>0</v>
      </c>
      <c r="F249" s="98" t="s">
        <v>5</v>
      </c>
      <c r="G249" s="99"/>
      <c r="H249" s="99"/>
      <c r="I249" s="99"/>
      <c r="J249" s="57"/>
      <c r="K249" s="59">
        <v>1</v>
      </c>
      <c r="L249" s="60"/>
      <c r="N249" s="61"/>
      <c r="O249" s="57"/>
      <c r="P249" s="57"/>
      <c r="Q249" s="57"/>
      <c r="R249" s="57"/>
      <c r="S249" s="57"/>
      <c r="T249" s="57"/>
      <c r="U249" s="62"/>
      <c r="AN249" s="63" t="s">
        <v>95</v>
      </c>
      <c r="AO249" s="63" t="s">
        <v>25</v>
      </c>
      <c r="AP249" s="4" t="s">
        <v>25</v>
      </c>
      <c r="AQ249" s="4" t="s">
        <v>13</v>
      </c>
      <c r="AR249" s="4" t="s">
        <v>5</v>
      </c>
      <c r="AS249" s="63" t="s">
        <v>87</v>
      </c>
    </row>
    <row r="250" spans="2:59" s="1" customFormat="1" ht="44.25" customHeight="1" x14ac:dyDescent="0.3">
      <c r="B250" s="46"/>
      <c r="C250" s="47" t="s">
        <v>489</v>
      </c>
      <c r="D250" s="47" t="s">
        <v>88</v>
      </c>
      <c r="E250" s="48" t="s">
        <v>866</v>
      </c>
      <c r="F250" s="97" t="s">
        <v>1356</v>
      </c>
      <c r="G250" s="97"/>
      <c r="H250" s="97"/>
      <c r="I250" s="97"/>
      <c r="J250" s="49" t="s">
        <v>542</v>
      </c>
      <c r="K250" s="50">
        <v>18</v>
      </c>
      <c r="L250" s="51"/>
      <c r="N250" s="52" t="s">
        <v>0</v>
      </c>
      <c r="O250" s="14" t="s">
        <v>16</v>
      </c>
      <c r="P250" s="53">
        <v>0</v>
      </c>
      <c r="Q250" s="53">
        <f>P250*K250</f>
        <v>0</v>
      </c>
      <c r="R250" s="53">
        <v>5.0000000000000001E-4</v>
      </c>
      <c r="S250" s="53">
        <f>R250*K250</f>
        <v>9.0000000000000011E-3</v>
      </c>
      <c r="T250" s="53">
        <v>0</v>
      </c>
      <c r="U250" s="54">
        <f>T250*K250</f>
        <v>0</v>
      </c>
      <c r="AL250" s="8" t="s">
        <v>183</v>
      </c>
      <c r="AN250" s="8" t="s">
        <v>88</v>
      </c>
      <c r="AO250" s="8" t="s">
        <v>25</v>
      </c>
      <c r="AS250" s="8" t="s">
        <v>87</v>
      </c>
      <c r="AY250" s="55" t="e">
        <f>IF(O250="základní",#REF!,0)</f>
        <v>#REF!</v>
      </c>
      <c r="AZ250" s="55">
        <f>IF(O250="snížená",#REF!,0)</f>
        <v>0</v>
      </c>
      <c r="BA250" s="55">
        <f>IF(O250="zákl. přenesená",#REF!,0)</f>
        <v>0</v>
      </c>
      <c r="BB250" s="55">
        <f>IF(O250="sníž. přenesená",#REF!,0)</f>
        <v>0</v>
      </c>
      <c r="BC250" s="55">
        <f>IF(O250="nulová",#REF!,0)</f>
        <v>0</v>
      </c>
      <c r="BD250" s="8" t="s">
        <v>5</v>
      </c>
      <c r="BE250" s="55" t="e">
        <f>ROUND(#REF!*K250,2)</f>
        <v>#REF!</v>
      </c>
      <c r="BF250" s="8" t="s">
        <v>183</v>
      </c>
      <c r="BG250" s="8" t="s">
        <v>868</v>
      </c>
    </row>
    <row r="251" spans="2:59" s="4" customFormat="1" ht="22.5" customHeight="1" x14ac:dyDescent="0.3">
      <c r="B251" s="56"/>
      <c r="C251" s="57"/>
      <c r="D251" s="57"/>
      <c r="E251" s="58" t="s">
        <v>0</v>
      </c>
      <c r="F251" s="98" t="s">
        <v>232</v>
      </c>
      <c r="G251" s="99"/>
      <c r="H251" s="99"/>
      <c r="I251" s="99"/>
      <c r="J251" s="57"/>
      <c r="K251" s="59">
        <v>18</v>
      </c>
      <c r="L251" s="60"/>
      <c r="N251" s="61"/>
      <c r="O251" s="57"/>
      <c r="P251" s="57"/>
      <c r="Q251" s="57"/>
      <c r="R251" s="57"/>
      <c r="S251" s="57"/>
      <c r="T251" s="57"/>
      <c r="U251" s="62"/>
      <c r="AN251" s="63" t="s">
        <v>95</v>
      </c>
      <c r="AO251" s="63" t="s">
        <v>25</v>
      </c>
      <c r="AP251" s="4" t="s">
        <v>25</v>
      </c>
      <c r="AQ251" s="4" t="s">
        <v>13</v>
      </c>
      <c r="AR251" s="4" t="s">
        <v>5</v>
      </c>
      <c r="AS251" s="63" t="s">
        <v>87</v>
      </c>
    </row>
    <row r="252" spans="2:59" s="1" customFormat="1" ht="31.5" customHeight="1" x14ac:dyDescent="0.3">
      <c r="B252" s="46"/>
      <c r="C252" s="47" t="s">
        <v>500</v>
      </c>
      <c r="D252" s="47" t="s">
        <v>88</v>
      </c>
      <c r="E252" s="48" t="s">
        <v>1357</v>
      </c>
      <c r="F252" s="97" t="s">
        <v>1358</v>
      </c>
      <c r="G252" s="97"/>
      <c r="H252" s="97"/>
      <c r="I252" s="97"/>
      <c r="J252" s="49" t="s">
        <v>542</v>
      </c>
      <c r="K252" s="50">
        <v>4</v>
      </c>
      <c r="L252" s="51"/>
      <c r="N252" s="52" t="s">
        <v>0</v>
      </c>
      <c r="O252" s="14" t="s">
        <v>16</v>
      </c>
      <c r="P252" s="53">
        <v>0</v>
      </c>
      <c r="Q252" s="53">
        <f>P252*K252</f>
        <v>0</v>
      </c>
      <c r="R252" s="53">
        <v>5.0000000000000001E-4</v>
      </c>
      <c r="S252" s="53">
        <f>R252*K252</f>
        <v>2E-3</v>
      </c>
      <c r="T252" s="53">
        <v>0</v>
      </c>
      <c r="U252" s="54">
        <f>T252*K252</f>
        <v>0</v>
      </c>
      <c r="AL252" s="8" t="s">
        <v>183</v>
      </c>
      <c r="AN252" s="8" t="s">
        <v>88</v>
      </c>
      <c r="AO252" s="8" t="s">
        <v>25</v>
      </c>
      <c r="AS252" s="8" t="s">
        <v>87</v>
      </c>
      <c r="AY252" s="55" t="e">
        <f>IF(O252="základní",#REF!,0)</f>
        <v>#REF!</v>
      </c>
      <c r="AZ252" s="55">
        <f>IF(O252="snížená",#REF!,0)</f>
        <v>0</v>
      </c>
      <c r="BA252" s="55">
        <f>IF(O252="zákl. přenesená",#REF!,0)</f>
        <v>0</v>
      </c>
      <c r="BB252" s="55">
        <f>IF(O252="sníž. přenesená",#REF!,0)</f>
        <v>0</v>
      </c>
      <c r="BC252" s="55">
        <f>IF(O252="nulová",#REF!,0)</f>
        <v>0</v>
      </c>
      <c r="BD252" s="8" t="s">
        <v>5</v>
      </c>
      <c r="BE252" s="55" t="e">
        <f>ROUND(#REF!*K252,2)</f>
        <v>#REF!</v>
      </c>
      <c r="BF252" s="8" t="s">
        <v>183</v>
      </c>
      <c r="BG252" s="8" t="s">
        <v>1359</v>
      </c>
    </row>
    <row r="253" spans="2:59" s="4" customFormat="1" ht="22.5" customHeight="1" x14ac:dyDescent="0.3">
      <c r="B253" s="56"/>
      <c r="C253" s="57"/>
      <c r="D253" s="57"/>
      <c r="E253" s="58" t="s">
        <v>0</v>
      </c>
      <c r="F253" s="98" t="s">
        <v>1347</v>
      </c>
      <c r="G253" s="99"/>
      <c r="H253" s="99"/>
      <c r="I253" s="99"/>
      <c r="J253" s="57"/>
      <c r="K253" s="59">
        <v>4</v>
      </c>
      <c r="L253" s="60"/>
      <c r="N253" s="61"/>
      <c r="O253" s="57"/>
      <c r="P253" s="57"/>
      <c r="Q253" s="57"/>
      <c r="R253" s="57"/>
      <c r="S253" s="57"/>
      <c r="T253" s="57"/>
      <c r="U253" s="62"/>
      <c r="AN253" s="63" t="s">
        <v>95</v>
      </c>
      <c r="AO253" s="63" t="s">
        <v>25</v>
      </c>
      <c r="AP253" s="4" t="s">
        <v>25</v>
      </c>
      <c r="AQ253" s="4" t="s">
        <v>13</v>
      </c>
      <c r="AR253" s="4" t="s">
        <v>5</v>
      </c>
      <c r="AS253" s="63" t="s">
        <v>87</v>
      </c>
    </row>
    <row r="254" spans="2:59" s="1" customFormat="1" ht="44.25" customHeight="1" x14ac:dyDescent="0.3">
      <c r="B254" s="46"/>
      <c r="C254" s="47" t="s">
        <v>504</v>
      </c>
      <c r="D254" s="47" t="s">
        <v>88</v>
      </c>
      <c r="E254" s="48" t="s">
        <v>869</v>
      </c>
      <c r="F254" s="97" t="s">
        <v>1360</v>
      </c>
      <c r="G254" s="97"/>
      <c r="H254" s="97"/>
      <c r="I254" s="97"/>
      <c r="J254" s="49" t="s">
        <v>542</v>
      </c>
      <c r="K254" s="50">
        <v>3</v>
      </c>
      <c r="L254" s="51"/>
      <c r="N254" s="52" t="s">
        <v>0</v>
      </c>
      <c r="O254" s="14" t="s">
        <v>16</v>
      </c>
      <c r="P254" s="53">
        <v>0</v>
      </c>
      <c r="Q254" s="53">
        <f>P254*K254</f>
        <v>0</v>
      </c>
      <c r="R254" s="53">
        <v>5.0000000000000001E-4</v>
      </c>
      <c r="S254" s="53">
        <f>R254*K254</f>
        <v>1.5E-3</v>
      </c>
      <c r="T254" s="53">
        <v>0</v>
      </c>
      <c r="U254" s="54">
        <f>T254*K254</f>
        <v>0</v>
      </c>
      <c r="AL254" s="8" t="s">
        <v>183</v>
      </c>
      <c r="AN254" s="8" t="s">
        <v>88</v>
      </c>
      <c r="AO254" s="8" t="s">
        <v>25</v>
      </c>
      <c r="AS254" s="8" t="s">
        <v>87</v>
      </c>
      <c r="AY254" s="55" t="e">
        <f>IF(O254="základní",#REF!,0)</f>
        <v>#REF!</v>
      </c>
      <c r="AZ254" s="55">
        <f>IF(O254="snížená",#REF!,0)</f>
        <v>0</v>
      </c>
      <c r="BA254" s="55">
        <f>IF(O254="zákl. přenesená",#REF!,0)</f>
        <v>0</v>
      </c>
      <c r="BB254" s="55">
        <f>IF(O254="sníž. přenesená",#REF!,0)</f>
        <v>0</v>
      </c>
      <c r="BC254" s="55">
        <f>IF(O254="nulová",#REF!,0)</f>
        <v>0</v>
      </c>
      <c r="BD254" s="8" t="s">
        <v>5</v>
      </c>
      <c r="BE254" s="55" t="e">
        <f>ROUND(#REF!*K254,2)</f>
        <v>#REF!</v>
      </c>
      <c r="BF254" s="8" t="s">
        <v>183</v>
      </c>
      <c r="BG254" s="8" t="s">
        <v>871</v>
      </c>
    </row>
    <row r="255" spans="2:59" s="4" customFormat="1" ht="22.5" customHeight="1" x14ac:dyDescent="0.3">
      <c r="B255" s="56"/>
      <c r="C255" s="57"/>
      <c r="D255" s="57"/>
      <c r="E255" s="58" t="s">
        <v>0</v>
      </c>
      <c r="F255" s="98" t="s">
        <v>103</v>
      </c>
      <c r="G255" s="99"/>
      <c r="H255" s="99"/>
      <c r="I255" s="99"/>
      <c r="J255" s="57"/>
      <c r="K255" s="59">
        <v>3</v>
      </c>
      <c r="L255" s="60"/>
      <c r="N255" s="61"/>
      <c r="O255" s="57"/>
      <c r="P255" s="57"/>
      <c r="Q255" s="57"/>
      <c r="R255" s="57"/>
      <c r="S255" s="57"/>
      <c r="T255" s="57"/>
      <c r="U255" s="62"/>
      <c r="AN255" s="63" t="s">
        <v>95</v>
      </c>
      <c r="AO255" s="63" t="s">
        <v>25</v>
      </c>
      <c r="AP255" s="4" t="s">
        <v>25</v>
      </c>
      <c r="AQ255" s="4" t="s">
        <v>13</v>
      </c>
      <c r="AR255" s="4" t="s">
        <v>5</v>
      </c>
      <c r="AS255" s="63" t="s">
        <v>87</v>
      </c>
    </row>
    <row r="256" spans="2:59" s="1" customFormat="1" ht="57" customHeight="1" x14ac:dyDescent="0.3">
      <c r="B256" s="46"/>
      <c r="C256" s="47" t="s">
        <v>510</v>
      </c>
      <c r="D256" s="47" t="s">
        <v>88</v>
      </c>
      <c r="E256" s="48" t="s">
        <v>872</v>
      </c>
      <c r="F256" s="97" t="s">
        <v>1361</v>
      </c>
      <c r="G256" s="97"/>
      <c r="H256" s="97"/>
      <c r="I256" s="97"/>
      <c r="J256" s="49" t="s">
        <v>542</v>
      </c>
      <c r="K256" s="50">
        <v>2</v>
      </c>
      <c r="L256" s="51"/>
      <c r="N256" s="52" t="s">
        <v>0</v>
      </c>
      <c r="O256" s="14" t="s">
        <v>16</v>
      </c>
      <c r="P256" s="53">
        <v>0</v>
      </c>
      <c r="Q256" s="53">
        <f>P256*K256</f>
        <v>0</v>
      </c>
      <c r="R256" s="53">
        <v>5.0000000000000001E-4</v>
      </c>
      <c r="S256" s="53">
        <f>R256*K256</f>
        <v>1E-3</v>
      </c>
      <c r="T256" s="53">
        <v>0</v>
      </c>
      <c r="U256" s="54">
        <f>T256*K256</f>
        <v>0</v>
      </c>
      <c r="AL256" s="8" t="s">
        <v>183</v>
      </c>
      <c r="AN256" s="8" t="s">
        <v>88</v>
      </c>
      <c r="AO256" s="8" t="s">
        <v>25</v>
      </c>
      <c r="AS256" s="8" t="s">
        <v>87</v>
      </c>
      <c r="AY256" s="55" t="e">
        <f>IF(O256="základní",#REF!,0)</f>
        <v>#REF!</v>
      </c>
      <c r="AZ256" s="55">
        <f>IF(O256="snížená",#REF!,0)</f>
        <v>0</v>
      </c>
      <c r="BA256" s="55">
        <f>IF(O256="zákl. přenesená",#REF!,0)</f>
        <v>0</v>
      </c>
      <c r="BB256" s="55">
        <f>IF(O256="sníž. přenesená",#REF!,0)</f>
        <v>0</v>
      </c>
      <c r="BC256" s="55">
        <f>IF(O256="nulová",#REF!,0)</f>
        <v>0</v>
      </c>
      <c r="BD256" s="8" t="s">
        <v>5</v>
      </c>
      <c r="BE256" s="55" t="e">
        <f>ROUND(#REF!*K256,2)</f>
        <v>#REF!</v>
      </c>
      <c r="BF256" s="8" t="s">
        <v>183</v>
      </c>
      <c r="BG256" s="8" t="s">
        <v>874</v>
      </c>
    </row>
    <row r="257" spans="2:59" s="4" customFormat="1" ht="22.5" customHeight="1" x14ac:dyDescent="0.3">
      <c r="B257" s="56"/>
      <c r="C257" s="57"/>
      <c r="D257" s="57"/>
      <c r="E257" s="58" t="s">
        <v>0</v>
      </c>
      <c r="F257" s="98" t="s">
        <v>25</v>
      </c>
      <c r="G257" s="99"/>
      <c r="H257" s="99"/>
      <c r="I257" s="99"/>
      <c r="J257" s="57"/>
      <c r="K257" s="59">
        <v>2</v>
      </c>
      <c r="L257" s="60"/>
      <c r="N257" s="61"/>
      <c r="O257" s="57"/>
      <c r="P257" s="57"/>
      <c r="Q257" s="57"/>
      <c r="R257" s="57"/>
      <c r="S257" s="57"/>
      <c r="T257" s="57"/>
      <c r="U257" s="62"/>
      <c r="AN257" s="63" t="s">
        <v>95</v>
      </c>
      <c r="AO257" s="63" t="s">
        <v>25</v>
      </c>
      <c r="AP257" s="4" t="s">
        <v>25</v>
      </c>
      <c r="AQ257" s="4" t="s">
        <v>13</v>
      </c>
      <c r="AR257" s="4" t="s">
        <v>5</v>
      </c>
      <c r="AS257" s="63" t="s">
        <v>87</v>
      </c>
    </row>
    <row r="258" spans="2:59" s="1" customFormat="1" ht="57" customHeight="1" x14ac:dyDescent="0.3">
      <c r="B258" s="46"/>
      <c r="C258" s="47" t="s">
        <v>515</v>
      </c>
      <c r="D258" s="47" t="s">
        <v>88</v>
      </c>
      <c r="E258" s="48" t="s">
        <v>875</v>
      </c>
      <c r="F258" s="97" t="s">
        <v>1362</v>
      </c>
      <c r="G258" s="97"/>
      <c r="H258" s="97"/>
      <c r="I258" s="97"/>
      <c r="J258" s="49" t="s">
        <v>542</v>
      </c>
      <c r="K258" s="50">
        <v>1</v>
      </c>
      <c r="L258" s="51"/>
      <c r="N258" s="52" t="s">
        <v>0</v>
      </c>
      <c r="O258" s="14" t="s">
        <v>16</v>
      </c>
      <c r="P258" s="53">
        <v>0</v>
      </c>
      <c r="Q258" s="53">
        <f>P258*K258</f>
        <v>0</v>
      </c>
      <c r="R258" s="53">
        <v>5.0000000000000001E-4</v>
      </c>
      <c r="S258" s="53">
        <f>R258*K258</f>
        <v>5.0000000000000001E-4</v>
      </c>
      <c r="T258" s="53">
        <v>0</v>
      </c>
      <c r="U258" s="54">
        <f>T258*K258</f>
        <v>0</v>
      </c>
      <c r="AL258" s="8" t="s">
        <v>183</v>
      </c>
      <c r="AN258" s="8" t="s">
        <v>88</v>
      </c>
      <c r="AO258" s="8" t="s">
        <v>25</v>
      </c>
      <c r="AS258" s="8" t="s">
        <v>87</v>
      </c>
      <c r="AY258" s="55" t="e">
        <f>IF(O258="základní",#REF!,0)</f>
        <v>#REF!</v>
      </c>
      <c r="AZ258" s="55">
        <f>IF(O258="snížená",#REF!,0)</f>
        <v>0</v>
      </c>
      <c r="BA258" s="55">
        <f>IF(O258="zákl. přenesená",#REF!,0)</f>
        <v>0</v>
      </c>
      <c r="BB258" s="55">
        <f>IF(O258="sníž. přenesená",#REF!,0)</f>
        <v>0</v>
      </c>
      <c r="BC258" s="55">
        <f>IF(O258="nulová",#REF!,0)</f>
        <v>0</v>
      </c>
      <c r="BD258" s="8" t="s">
        <v>5</v>
      </c>
      <c r="BE258" s="55" t="e">
        <f>ROUND(#REF!*K258,2)</f>
        <v>#REF!</v>
      </c>
      <c r="BF258" s="8" t="s">
        <v>183</v>
      </c>
      <c r="BG258" s="8" t="s">
        <v>877</v>
      </c>
    </row>
    <row r="259" spans="2:59" s="4" customFormat="1" ht="22.5" customHeight="1" x14ac:dyDescent="0.3">
      <c r="B259" s="56"/>
      <c r="C259" s="57"/>
      <c r="D259" s="57"/>
      <c r="E259" s="58" t="s">
        <v>0</v>
      </c>
      <c r="F259" s="98" t="s">
        <v>5</v>
      </c>
      <c r="G259" s="99"/>
      <c r="H259" s="99"/>
      <c r="I259" s="99"/>
      <c r="J259" s="57"/>
      <c r="K259" s="59">
        <v>1</v>
      </c>
      <c r="L259" s="60"/>
      <c r="N259" s="61"/>
      <c r="O259" s="57"/>
      <c r="P259" s="57"/>
      <c r="Q259" s="57"/>
      <c r="R259" s="57"/>
      <c r="S259" s="57"/>
      <c r="T259" s="57"/>
      <c r="U259" s="62"/>
      <c r="AN259" s="63" t="s">
        <v>95</v>
      </c>
      <c r="AO259" s="63" t="s">
        <v>25</v>
      </c>
      <c r="AP259" s="4" t="s">
        <v>25</v>
      </c>
      <c r="AQ259" s="4" t="s">
        <v>13</v>
      </c>
      <c r="AR259" s="4" t="s">
        <v>5</v>
      </c>
      <c r="AS259" s="63" t="s">
        <v>87</v>
      </c>
    </row>
    <row r="260" spans="2:59" s="1" customFormat="1" ht="31.5" customHeight="1" x14ac:dyDescent="0.3">
      <c r="B260" s="46"/>
      <c r="C260" s="47" t="s">
        <v>519</v>
      </c>
      <c r="D260" s="47" t="s">
        <v>88</v>
      </c>
      <c r="E260" s="48" t="s">
        <v>1363</v>
      </c>
      <c r="F260" s="97" t="s">
        <v>1364</v>
      </c>
      <c r="G260" s="97"/>
      <c r="H260" s="97"/>
      <c r="I260" s="97"/>
      <c r="J260" s="49" t="s">
        <v>542</v>
      </c>
      <c r="K260" s="50">
        <v>2</v>
      </c>
      <c r="L260" s="51"/>
      <c r="N260" s="52" t="s">
        <v>0</v>
      </c>
      <c r="O260" s="14" t="s">
        <v>16</v>
      </c>
      <c r="P260" s="53">
        <v>0</v>
      </c>
      <c r="Q260" s="53">
        <f>P260*K260</f>
        <v>0</v>
      </c>
      <c r="R260" s="53">
        <v>5.0000000000000001E-4</v>
      </c>
      <c r="S260" s="53">
        <f>R260*K260</f>
        <v>1E-3</v>
      </c>
      <c r="T260" s="53">
        <v>0</v>
      </c>
      <c r="U260" s="54">
        <f>T260*K260</f>
        <v>0</v>
      </c>
      <c r="AL260" s="8" t="s">
        <v>183</v>
      </c>
      <c r="AN260" s="8" t="s">
        <v>88</v>
      </c>
      <c r="AO260" s="8" t="s">
        <v>25</v>
      </c>
      <c r="AS260" s="8" t="s">
        <v>87</v>
      </c>
      <c r="AY260" s="55" t="e">
        <f>IF(O260="základní",#REF!,0)</f>
        <v>#REF!</v>
      </c>
      <c r="AZ260" s="55">
        <f>IF(O260="snížená",#REF!,0)</f>
        <v>0</v>
      </c>
      <c r="BA260" s="55">
        <f>IF(O260="zákl. přenesená",#REF!,0)</f>
        <v>0</v>
      </c>
      <c r="BB260" s="55">
        <f>IF(O260="sníž. přenesená",#REF!,0)</f>
        <v>0</v>
      </c>
      <c r="BC260" s="55">
        <f>IF(O260="nulová",#REF!,0)</f>
        <v>0</v>
      </c>
      <c r="BD260" s="8" t="s">
        <v>5</v>
      </c>
      <c r="BE260" s="55" t="e">
        <f>ROUND(#REF!*K260,2)</f>
        <v>#REF!</v>
      </c>
      <c r="BF260" s="8" t="s">
        <v>183</v>
      </c>
      <c r="BG260" s="8" t="s">
        <v>1365</v>
      </c>
    </row>
    <row r="261" spans="2:59" s="4" customFormat="1" ht="22.5" customHeight="1" x14ac:dyDescent="0.3">
      <c r="B261" s="56"/>
      <c r="C261" s="57"/>
      <c r="D261" s="57"/>
      <c r="E261" s="58" t="s">
        <v>0</v>
      </c>
      <c r="F261" s="98" t="s">
        <v>25</v>
      </c>
      <c r="G261" s="99"/>
      <c r="H261" s="99"/>
      <c r="I261" s="99"/>
      <c r="J261" s="57"/>
      <c r="K261" s="59">
        <v>2</v>
      </c>
      <c r="L261" s="60"/>
      <c r="N261" s="61"/>
      <c r="O261" s="57"/>
      <c r="P261" s="57"/>
      <c r="Q261" s="57"/>
      <c r="R261" s="57"/>
      <c r="S261" s="57"/>
      <c r="T261" s="57"/>
      <c r="U261" s="62"/>
      <c r="AN261" s="63" t="s">
        <v>95</v>
      </c>
      <c r="AO261" s="63" t="s">
        <v>25</v>
      </c>
      <c r="AP261" s="4" t="s">
        <v>25</v>
      </c>
      <c r="AQ261" s="4" t="s">
        <v>13</v>
      </c>
      <c r="AR261" s="4" t="s">
        <v>5</v>
      </c>
      <c r="AS261" s="63" t="s">
        <v>87</v>
      </c>
    </row>
    <row r="262" spans="2:59" s="1" customFormat="1" ht="44.25" customHeight="1" x14ac:dyDescent="0.3">
      <c r="B262" s="46"/>
      <c r="C262" s="47" t="s">
        <v>524</v>
      </c>
      <c r="D262" s="47" t="s">
        <v>88</v>
      </c>
      <c r="E262" s="48" t="s">
        <v>1366</v>
      </c>
      <c r="F262" s="97" t="s">
        <v>1367</v>
      </c>
      <c r="G262" s="97"/>
      <c r="H262" s="97"/>
      <c r="I262" s="97"/>
      <c r="J262" s="49" t="s">
        <v>542</v>
      </c>
      <c r="K262" s="50">
        <v>1</v>
      </c>
      <c r="L262" s="51"/>
      <c r="N262" s="52" t="s">
        <v>0</v>
      </c>
      <c r="O262" s="14" t="s">
        <v>16</v>
      </c>
      <c r="P262" s="53">
        <v>1.246</v>
      </c>
      <c r="Q262" s="53">
        <f>P262*K262</f>
        <v>1.246</v>
      </c>
      <c r="R262" s="53">
        <v>2.0000000000000001E-4</v>
      </c>
      <c r="S262" s="53">
        <f>R262*K262</f>
        <v>2.0000000000000001E-4</v>
      </c>
      <c r="T262" s="53">
        <v>0</v>
      </c>
      <c r="U262" s="54">
        <f>T262*K262</f>
        <v>0</v>
      </c>
      <c r="AL262" s="8" t="s">
        <v>183</v>
      </c>
      <c r="AN262" s="8" t="s">
        <v>88</v>
      </c>
      <c r="AO262" s="8" t="s">
        <v>25</v>
      </c>
      <c r="AS262" s="8" t="s">
        <v>87</v>
      </c>
      <c r="AY262" s="55" t="e">
        <f>IF(O262="základní",#REF!,0)</f>
        <v>#REF!</v>
      </c>
      <c r="AZ262" s="55">
        <f>IF(O262="snížená",#REF!,0)</f>
        <v>0</v>
      </c>
      <c r="BA262" s="55">
        <f>IF(O262="zákl. přenesená",#REF!,0)</f>
        <v>0</v>
      </c>
      <c r="BB262" s="55">
        <f>IF(O262="sníž. přenesená",#REF!,0)</f>
        <v>0</v>
      </c>
      <c r="BC262" s="55">
        <f>IF(O262="nulová",#REF!,0)</f>
        <v>0</v>
      </c>
      <c r="BD262" s="8" t="s">
        <v>5</v>
      </c>
      <c r="BE262" s="55" t="e">
        <f>ROUND(#REF!*K262,2)</f>
        <v>#REF!</v>
      </c>
      <c r="BF262" s="8" t="s">
        <v>183</v>
      </c>
      <c r="BG262" s="8" t="s">
        <v>1368</v>
      </c>
    </row>
    <row r="263" spans="2:59" s="3" customFormat="1" ht="37.35" customHeight="1" x14ac:dyDescent="0.35">
      <c r="B263" s="35"/>
      <c r="C263" s="36"/>
      <c r="D263" s="37" t="s">
        <v>73</v>
      </c>
      <c r="E263" s="37"/>
      <c r="F263" s="37"/>
      <c r="G263" s="37"/>
      <c r="H263" s="37"/>
      <c r="I263" s="37"/>
      <c r="J263" s="37"/>
      <c r="K263" s="37"/>
      <c r="L263" s="38"/>
      <c r="N263" s="39"/>
      <c r="O263" s="36"/>
      <c r="P263" s="36"/>
      <c r="Q263" s="40">
        <f>Q264</f>
        <v>0</v>
      </c>
      <c r="R263" s="36"/>
      <c r="S263" s="40">
        <f>S264</f>
        <v>0</v>
      </c>
      <c r="T263" s="36"/>
      <c r="U263" s="41">
        <f>U264</f>
        <v>0</v>
      </c>
      <c r="AL263" s="42" t="s">
        <v>111</v>
      </c>
      <c r="AN263" s="43" t="s">
        <v>18</v>
      </c>
      <c r="AO263" s="43" t="s">
        <v>19</v>
      </c>
      <c r="AS263" s="42" t="s">
        <v>87</v>
      </c>
      <c r="BE263" s="44" t="e">
        <f>BE264</f>
        <v>#REF!</v>
      </c>
    </row>
    <row r="264" spans="2:59" s="1" customFormat="1" ht="44.25" customHeight="1" x14ac:dyDescent="0.3">
      <c r="B264" s="46"/>
      <c r="C264" s="47" t="s">
        <v>528</v>
      </c>
      <c r="D264" s="47" t="s">
        <v>88</v>
      </c>
      <c r="E264" s="48" t="s">
        <v>888</v>
      </c>
      <c r="F264" s="97" t="s">
        <v>889</v>
      </c>
      <c r="G264" s="97"/>
      <c r="H264" s="97"/>
      <c r="I264" s="97"/>
      <c r="J264" s="49" t="s">
        <v>578</v>
      </c>
      <c r="K264" s="50">
        <v>1</v>
      </c>
      <c r="L264" s="51"/>
      <c r="N264" s="52" t="s">
        <v>0</v>
      </c>
      <c r="O264" s="92" t="s">
        <v>16</v>
      </c>
      <c r="P264" s="93">
        <v>0</v>
      </c>
      <c r="Q264" s="93">
        <f>P264*K264</f>
        <v>0</v>
      </c>
      <c r="R264" s="93">
        <v>0</v>
      </c>
      <c r="S264" s="93">
        <f>R264*K264</f>
        <v>0</v>
      </c>
      <c r="T264" s="93">
        <v>0</v>
      </c>
      <c r="U264" s="94">
        <f>T264*K264</f>
        <v>0</v>
      </c>
      <c r="AL264" s="8" t="s">
        <v>92</v>
      </c>
      <c r="AN264" s="8" t="s">
        <v>88</v>
      </c>
      <c r="AO264" s="8" t="s">
        <v>5</v>
      </c>
      <c r="AS264" s="8" t="s">
        <v>87</v>
      </c>
      <c r="AY264" s="55" t="e">
        <f>IF(O264="základní",#REF!,0)</f>
        <v>#REF!</v>
      </c>
      <c r="AZ264" s="55">
        <f>IF(O264="snížená",#REF!,0)</f>
        <v>0</v>
      </c>
      <c r="BA264" s="55">
        <f>IF(O264="zákl. přenesená",#REF!,0)</f>
        <v>0</v>
      </c>
      <c r="BB264" s="55">
        <f>IF(O264="sníž. přenesená",#REF!,0)</f>
        <v>0</v>
      </c>
      <c r="BC264" s="55">
        <f>IF(O264="nulová",#REF!,0)</f>
        <v>0</v>
      </c>
      <c r="BD264" s="8" t="s">
        <v>5</v>
      </c>
      <c r="BE264" s="55" t="e">
        <f>ROUND(#REF!*K264,2)</f>
        <v>#REF!</v>
      </c>
      <c r="BF264" s="8" t="s">
        <v>92</v>
      </c>
      <c r="BG264" s="8" t="s">
        <v>1369</v>
      </c>
    </row>
    <row r="265" spans="2:59" s="1" customFormat="1" ht="6.95" customHeight="1" x14ac:dyDescent="0.3">
      <c r="B265" s="16"/>
      <c r="C265" s="17"/>
      <c r="D265" s="17"/>
      <c r="E265" s="17"/>
      <c r="F265" s="17"/>
      <c r="G265" s="17"/>
      <c r="H265" s="17"/>
      <c r="I265" s="17"/>
      <c r="J265" s="17"/>
      <c r="K265" s="17"/>
      <c r="L265" s="18"/>
    </row>
  </sheetData>
  <mergeCells count="243">
    <mergeCell ref="C3:K3"/>
    <mergeCell ref="F5:K5"/>
    <mergeCell ref="F6:K6"/>
    <mergeCell ref="F13:I13"/>
    <mergeCell ref="F17:I17"/>
    <mergeCell ref="F18:I18"/>
    <mergeCell ref="F19:I19"/>
    <mergeCell ref="F20:I20"/>
    <mergeCell ref="F22:I22"/>
    <mergeCell ref="F23:I23"/>
    <mergeCell ref="F24:I24"/>
    <mergeCell ref="F25:I25"/>
    <mergeCell ref="F26:I26"/>
    <mergeCell ref="F27:I27"/>
    <mergeCell ref="F28:I28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F41:I41"/>
    <mergeCell ref="F42:I42"/>
    <mergeCell ref="F43:I43"/>
    <mergeCell ref="F44:I44"/>
    <mergeCell ref="F45:I45"/>
    <mergeCell ref="F46:I46"/>
    <mergeCell ref="F47:I47"/>
    <mergeCell ref="F48:I48"/>
    <mergeCell ref="F49:I49"/>
    <mergeCell ref="F50:I50"/>
    <mergeCell ref="F51:I51"/>
    <mergeCell ref="F52:I52"/>
    <mergeCell ref="F53:I53"/>
    <mergeCell ref="F54:I54"/>
    <mergeCell ref="F55:I55"/>
    <mergeCell ref="F56:I56"/>
    <mergeCell ref="F57:I57"/>
    <mergeCell ref="F58:I58"/>
    <mergeCell ref="F59:I59"/>
    <mergeCell ref="F60:I60"/>
    <mergeCell ref="F61:I61"/>
    <mergeCell ref="F62:I62"/>
    <mergeCell ref="F63:I63"/>
    <mergeCell ref="F64:I64"/>
    <mergeCell ref="F65:I65"/>
    <mergeCell ref="F66:I66"/>
    <mergeCell ref="F67:I67"/>
    <mergeCell ref="F68:I68"/>
    <mergeCell ref="F69:I69"/>
    <mergeCell ref="F71:I71"/>
    <mergeCell ref="F72:I72"/>
    <mergeCell ref="F73:I73"/>
    <mergeCell ref="F74:I74"/>
    <mergeCell ref="F75:I75"/>
    <mergeCell ref="F76:I76"/>
    <mergeCell ref="F77:I77"/>
    <mergeCell ref="F78:I78"/>
    <mergeCell ref="F79:I79"/>
    <mergeCell ref="F80:I80"/>
    <mergeCell ref="F81:I81"/>
    <mergeCell ref="F82:I82"/>
    <mergeCell ref="F83:I83"/>
    <mergeCell ref="F84:I84"/>
    <mergeCell ref="F85:I85"/>
    <mergeCell ref="F86:I86"/>
    <mergeCell ref="F87:I87"/>
    <mergeCell ref="F88:I88"/>
    <mergeCell ref="F89:I89"/>
    <mergeCell ref="F90:I90"/>
    <mergeCell ref="F91:I91"/>
    <mergeCell ref="F92:I92"/>
    <mergeCell ref="F93:I93"/>
    <mergeCell ref="F94:I94"/>
    <mergeCell ref="F95:I95"/>
    <mergeCell ref="F96:I96"/>
    <mergeCell ref="F97:I97"/>
    <mergeCell ref="F98:I98"/>
    <mergeCell ref="F99:I99"/>
    <mergeCell ref="F100:I100"/>
    <mergeCell ref="F101:I101"/>
    <mergeCell ref="F102:I102"/>
    <mergeCell ref="F103:I103"/>
    <mergeCell ref="F104:I104"/>
    <mergeCell ref="F105:I105"/>
    <mergeCell ref="F106:I106"/>
    <mergeCell ref="F107:I107"/>
    <mergeCell ref="F108:I108"/>
    <mergeCell ref="F109:I109"/>
    <mergeCell ref="F110:I110"/>
    <mergeCell ref="F111:I111"/>
    <mergeCell ref="F112:I112"/>
    <mergeCell ref="F113:I113"/>
    <mergeCell ref="F114:I114"/>
    <mergeCell ref="F115:I115"/>
    <mergeCell ref="F116:I116"/>
    <mergeCell ref="F117:I117"/>
    <mergeCell ref="F118:I118"/>
    <mergeCell ref="F119:I119"/>
    <mergeCell ref="F120:I120"/>
    <mergeCell ref="F121:I121"/>
    <mergeCell ref="F122:I122"/>
    <mergeCell ref="F123:I123"/>
    <mergeCell ref="F124:I124"/>
    <mergeCell ref="F125:I125"/>
    <mergeCell ref="F126:I126"/>
    <mergeCell ref="F127:I127"/>
    <mergeCell ref="F128:I128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1:I141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7:I247"/>
    <mergeCell ref="F248:I248"/>
    <mergeCell ref="F240:I240"/>
    <mergeCell ref="F241:I241"/>
    <mergeCell ref="F242:I242"/>
    <mergeCell ref="F243:I243"/>
    <mergeCell ref="F244:I244"/>
    <mergeCell ref="F264:I264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49:I249"/>
    <mergeCell ref="F250:I250"/>
    <mergeCell ref="F251:I251"/>
    <mergeCell ref="F252:I252"/>
    <mergeCell ref="F253:I253"/>
    <mergeCell ref="F245:I245"/>
    <mergeCell ref="F246:I246"/>
  </mergeCells>
  <pageMargins left="0.59055118110236227" right="0.59055118110236227" top="0.51181102362204722" bottom="0.47244094488188981" header="0" footer="0"/>
  <pageSetup paperSize="9" fitToHeight="10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29"/>
  <sheetViews>
    <sheetView showGridLines="0" view="pageBreakPreview" zoomScale="60" zoomScaleNormal="100" workbookViewId="0">
      <selection activeCell="F5" sqref="F4:K5"/>
    </sheetView>
  </sheetViews>
  <sheetFormatPr defaultRowHeight="13.5" x14ac:dyDescent="0.3"/>
  <cols>
    <col min="1" max="1" width="1.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1.1640625" customWidth="1"/>
    <col min="7" max="7" width="15" customWidth="1"/>
    <col min="8" max="8" width="34.83203125" customWidth="1"/>
    <col min="9" max="9" width="7" customWidth="1"/>
    <col min="10" max="10" width="5.1640625" customWidth="1"/>
    <col min="11" max="11" width="11.5" customWidth="1"/>
    <col min="12" max="12" width="1.6640625" customWidth="1"/>
    <col min="13" max="13" width="8.1640625" customWidth="1"/>
    <col min="14" max="14" width="29.6640625" hidden="1" customWidth="1"/>
    <col min="15" max="15" width="16.33203125" hidden="1" customWidth="1"/>
    <col min="16" max="16" width="12.33203125" hidden="1" customWidth="1"/>
    <col min="17" max="17" width="16.33203125" hidden="1" customWidth="1"/>
    <col min="18" max="18" width="12.1640625" hidden="1" customWidth="1"/>
    <col min="19" max="19" width="15" hidden="1" customWidth="1"/>
    <col min="20" max="20" width="11" hidden="1" customWidth="1"/>
    <col min="21" max="21" width="15" hidden="1" customWidth="1"/>
    <col min="22" max="22" width="16.33203125" hidden="1" customWidth="1"/>
    <col min="23" max="23" width="11" customWidth="1"/>
    <col min="24" max="24" width="15" customWidth="1"/>
    <col min="25" max="25" width="16.33203125" customWidth="1"/>
    <col min="38" max="59" width="9.33203125" hidden="1"/>
  </cols>
  <sheetData>
    <row r="2" spans="2:57" s="1" customFormat="1" ht="6.95" customHeight="1" x14ac:dyDescent="0.3">
      <c r="B2" s="19"/>
      <c r="C2" s="20"/>
      <c r="D2" s="20"/>
      <c r="E2" s="20"/>
      <c r="F2" s="20"/>
      <c r="G2" s="20"/>
      <c r="H2" s="20"/>
      <c r="I2" s="20"/>
      <c r="J2" s="20"/>
      <c r="K2" s="20"/>
      <c r="L2" s="21"/>
    </row>
    <row r="3" spans="2:57" s="1" customFormat="1" ht="36.950000000000003" customHeight="1" x14ac:dyDescent="0.3">
      <c r="B3" s="11"/>
      <c r="C3" s="95" t="s">
        <v>74</v>
      </c>
      <c r="D3" s="111"/>
      <c r="E3" s="111"/>
      <c r="F3" s="111"/>
      <c r="G3" s="111"/>
      <c r="H3" s="111"/>
      <c r="I3" s="111"/>
      <c r="J3" s="111"/>
      <c r="K3" s="111"/>
      <c r="L3" s="13"/>
    </row>
    <row r="4" spans="2:57" s="1" customFormat="1" ht="6.95" customHeight="1" x14ac:dyDescent="0.3">
      <c r="B4" s="11"/>
      <c r="C4" s="12"/>
      <c r="D4" s="12"/>
      <c r="E4" s="12"/>
      <c r="F4" s="12"/>
      <c r="G4" s="12"/>
      <c r="H4" s="12"/>
      <c r="I4" s="12"/>
      <c r="J4" s="12"/>
      <c r="K4" s="12"/>
      <c r="L4" s="13"/>
    </row>
    <row r="5" spans="2:57" s="1" customFormat="1" ht="30" customHeight="1" x14ac:dyDescent="0.3">
      <c r="B5" s="11"/>
      <c r="C5" s="10" t="s">
        <v>3</v>
      </c>
      <c r="D5" s="12"/>
      <c r="E5" s="12"/>
      <c r="F5" s="112" t="s">
        <v>4</v>
      </c>
      <c r="G5" s="113"/>
      <c r="H5" s="113"/>
      <c r="I5" s="113"/>
      <c r="J5" s="113"/>
      <c r="K5" s="113"/>
      <c r="L5" s="13"/>
    </row>
    <row r="6" spans="2:57" s="1" customFormat="1" ht="36.950000000000003" customHeight="1" x14ac:dyDescent="0.3">
      <c r="B6" s="11"/>
      <c r="C6" s="22" t="s">
        <v>30</v>
      </c>
      <c r="D6" s="12"/>
      <c r="E6" s="12"/>
      <c r="F6" s="96" t="s">
        <v>22</v>
      </c>
      <c r="G6" s="111"/>
      <c r="H6" s="111"/>
      <c r="I6" s="111"/>
      <c r="J6" s="111"/>
      <c r="K6" s="111"/>
      <c r="L6" s="13"/>
    </row>
    <row r="7" spans="2:57" s="1" customFormat="1" ht="6.95" customHeight="1" x14ac:dyDescent="0.3">
      <c r="B7" s="11"/>
      <c r="C7" s="12"/>
      <c r="D7" s="12"/>
      <c r="E7" s="12"/>
      <c r="F7" s="12"/>
      <c r="G7" s="12"/>
      <c r="H7" s="12"/>
      <c r="I7" s="12"/>
      <c r="J7" s="12"/>
      <c r="K7" s="12"/>
      <c r="L7" s="13"/>
    </row>
    <row r="8" spans="2:57" s="1" customFormat="1" ht="18" customHeight="1" x14ac:dyDescent="0.3">
      <c r="B8" s="11"/>
      <c r="C8" s="10" t="s">
        <v>6</v>
      </c>
      <c r="D8" s="12"/>
      <c r="E8" s="12"/>
      <c r="F8" s="9" t="s">
        <v>7</v>
      </c>
      <c r="G8" s="12"/>
      <c r="H8" s="12"/>
      <c r="I8" s="12"/>
      <c r="J8" s="12"/>
      <c r="K8" s="10" t="s">
        <v>8</v>
      </c>
      <c r="L8" s="13"/>
    </row>
    <row r="9" spans="2:57" s="1" customFormat="1" ht="6.95" customHeight="1" x14ac:dyDescent="0.3">
      <c r="B9" s="11"/>
      <c r="C9" s="12"/>
      <c r="D9" s="12"/>
      <c r="E9" s="12"/>
      <c r="F9" s="12"/>
      <c r="G9" s="12"/>
      <c r="H9" s="12"/>
      <c r="I9" s="12"/>
      <c r="J9" s="12"/>
      <c r="K9" s="12"/>
      <c r="L9" s="13"/>
    </row>
    <row r="10" spans="2:57" s="1" customFormat="1" ht="15" x14ac:dyDescent="0.3">
      <c r="B10" s="11"/>
      <c r="C10" s="10" t="s">
        <v>10</v>
      </c>
      <c r="D10" s="12"/>
      <c r="E10" s="12"/>
      <c r="F10" s="9" t="s">
        <v>7</v>
      </c>
      <c r="G10" s="12"/>
      <c r="H10" s="12"/>
      <c r="I10" s="12"/>
      <c r="J10" s="12"/>
      <c r="K10" s="10" t="s">
        <v>12</v>
      </c>
      <c r="L10" s="13"/>
    </row>
    <row r="11" spans="2:57" s="1" customFormat="1" ht="14.45" customHeight="1" x14ac:dyDescent="0.3">
      <c r="B11" s="11"/>
      <c r="C11" s="10" t="s">
        <v>11</v>
      </c>
      <c r="D11" s="12"/>
      <c r="E11" s="12"/>
      <c r="F11" s="9" t="s">
        <v>7</v>
      </c>
      <c r="G11" s="12"/>
      <c r="H11" s="12"/>
      <c r="I11" s="12"/>
      <c r="J11" s="12"/>
      <c r="K11" s="10" t="s">
        <v>14</v>
      </c>
      <c r="L11" s="13"/>
    </row>
    <row r="12" spans="2:57" s="1" customFormat="1" ht="10.35" customHeight="1" x14ac:dyDescent="0.3"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3"/>
    </row>
    <row r="13" spans="2:57" s="2" customFormat="1" ht="29.25" customHeight="1" x14ac:dyDescent="0.3">
      <c r="B13" s="28"/>
      <c r="C13" s="29" t="s">
        <v>75</v>
      </c>
      <c r="D13" s="30" t="s">
        <v>76</v>
      </c>
      <c r="E13" s="30" t="s">
        <v>17</v>
      </c>
      <c r="F13" s="114" t="s">
        <v>77</v>
      </c>
      <c r="G13" s="114"/>
      <c r="H13" s="114"/>
      <c r="I13" s="114"/>
      <c r="J13" s="30" t="s">
        <v>78</v>
      </c>
      <c r="K13" s="30" t="s">
        <v>79</v>
      </c>
      <c r="L13" s="31"/>
      <c r="N13" s="23" t="s">
        <v>80</v>
      </c>
      <c r="O13" s="24" t="s">
        <v>15</v>
      </c>
      <c r="P13" s="24" t="s">
        <v>81</v>
      </c>
      <c r="Q13" s="24" t="s">
        <v>82</v>
      </c>
      <c r="R13" s="24" t="s">
        <v>83</v>
      </c>
      <c r="S13" s="24" t="s">
        <v>84</v>
      </c>
      <c r="T13" s="24" t="s">
        <v>85</v>
      </c>
      <c r="U13" s="25" t="s">
        <v>86</v>
      </c>
    </row>
    <row r="14" spans="2:57" s="1" customFormat="1" ht="29.25" customHeight="1" x14ac:dyDescent="0.3">
      <c r="B14" s="11"/>
      <c r="C14" s="27" t="s">
        <v>52</v>
      </c>
      <c r="D14" s="12"/>
      <c r="E14" s="12"/>
      <c r="F14" s="12"/>
      <c r="G14" s="12"/>
      <c r="H14" s="12"/>
      <c r="I14" s="12"/>
      <c r="J14" s="12"/>
      <c r="K14" s="12"/>
      <c r="L14" s="13"/>
      <c r="N14" s="26"/>
      <c r="O14" s="15"/>
      <c r="P14" s="15"/>
      <c r="Q14" s="32">
        <f>Q15+Q935+Q1227</f>
        <v>8428.5394109999997</v>
      </c>
      <c r="R14" s="15"/>
      <c r="S14" s="32">
        <f>S15+S935+S1227</f>
        <v>151.81870997999999</v>
      </c>
      <c r="T14" s="15"/>
      <c r="U14" s="33">
        <f>U15+U935+U1227</f>
        <v>0</v>
      </c>
      <c r="AN14" s="8" t="s">
        <v>18</v>
      </c>
      <c r="AO14" s="8" t="s">
        <v>56</v>
      </c>
      <c r="BE14" s="34" t="e">
        <f>BE15+BE935+BE1227</f>
        <v>#REF!</v>
      </c>
    </row>
    <row r="15" spans="2:57" s="3" customFormat="1" ht="37.35" customHeight="1" x14ac:dyDescent="0.35">
      <c r="B15" s="35"/>
      <c r="C15" s="36"/>
      <c r="D15" s="37" t="s">
        <v>57</v>
      </c>
      <c r="E15" s="37"/>
      <c r="F15" s="37"/>
      <c r="G15" s="37"/>
      <c r="H15" s="37"/>
      <c r="I15" s="37"/>
      <c r="J15" s="37"/>
      <c r="K15" s="37"/>
      <c r="L15" s="38"/>
      <c r="N15" s="39"/>
      <c r="O15" s="36"/>
      <c r="P15" s="36"/>
      <c r="Q15" s="40">
        <f>Q16+Q45+Q868+Q933</f>
        <v>6696.7842110000001</v>
      </c>
      <c r="R15" s="36"/>
      <c r="S15" s="40">
        <f>S16+S45+S868+S933</f>
        <v>102.72245632000001</v>
      </c>
      <c r="T15" s="36"/>
      <c r="U15" s="41">
        <f>U16+U45+U868+U933</f>
        <v>0</v>
      </c>
      <c r="AL15" s="42" t="s">
        <v>5</v>
      </c>
      <c r="AN15" s="43" t="s">
        <v>18</v>
      </c>
      <c r="AO15" s="43" t="s">
        <v>19</v>
      </c>
      <c r="AS15" s="42" t="s">
        <v>87</v>
      </c>
      <c r="BE15" s="44" t="e">
        <f>BE16+BE45+BE868+BE933</f>
        <v>#REF!</v>
      </c>
    </row>
    <row r="16" spans="2:57" s="3" customFormat="1" ht="19.899999999999999" customHeight="1" x14ac:dyDescent="0.3">
      <c r="B16" s="35"/>
      <c r="C16" s="36"/>
      <c r="D16" s="45" t="s">
        <v>58</v>
      </c>
      <c r="E16" s="45"/>
      <c r="F16" s="45"/>
      <c r="G16" s="45"/>
      <c r="H16" s="45"/>
      <c r="I16" s="45"/>
      <c r="J16" s="45"/>
      <c r="K16" s="45"/>
      <c r="L16" s="38"/>
      <c r="N16" s="39"/>
      <c r="O16" s="36"/>
      <c r="P16" s="36"/>
      <c r="Q16" s="40">
        <f>SUM(Q17:Q44)</f>
        <v>119.85072100000001</v>
      </c>
      <c r="R16" s="36"/>
      <c r="S16" s="40">
        <f>SUM(S17:S44)</f>
        <v>0</v>
      </c>
      <c r="T16" s="36"/>
      <c r="U16" s="41">
        <f>SUM(U17:U44)</f>
        <v>0</v>
      </c>
      <c r="AL16" s="42" t="s">
        <v>5</v>
      </c>
      <c r="AN16" s="43" t="s">
        <v>18</v>
      </c>
      <c r="AO16" s="43" t="s">
        <v>5</v>
      </c>
      <c r="AS16" s="42" t="s">
        <v>87</v>
      </c>
      <c r="BE16" s="44" t="e">
        <f>SUM(BE17:BE44)</f>
        <v>#REF!</v>
      </c>
    </row>
    <row r="17" spans="2:59" s="1" customFormat="1" ht="31.5" customHeight="1" x14ac:dyDescent="0.3">
      <c r="B17" s="46"/>
      <c r="C17" s="47" t="s">
        <v>5</v>
      </c>
      <c r="D17" s="47" t="s">
        <v>88</v>
      </c>
      <c r="E17" s="48" t="s">
        <v>97</v>
      </c>
      <c r="F17" s="97" t="s">
        <v>98</v>
      </c>
      <c r="G17" s="97"/>
      <c r="H17" s="97"/>
      <c r="I17" s="97"/>
      <c r="J17" s="49" t="s">
        <v>99</v>
      </c>
      <c r="K17" s="50">
        <v>43.451000000000001</v>
      </c>
      <c r="L17" s="51"/>
      <c r="N17" s="52" t="s">
        <v>0</v>
      </c>
      <c r="O17" s="14" t="s">
        <v>16</v>
      </c>
      <c r="P17" s="53">
        <v>2.3199999999999998</v>
      </c>
      <c r="Q17" s="53">
        <f>P17*K17</f>
        <v>100.80632</v>
      </c>
      <c r="R17" s="53">
        <v>0</v>
      </c>
      <c r="S17" s="53">
        <f>R17*K17</f>
        <v>0</v>
      </c>
      <c r="T17" s="53">
        <v>0</v>
      </c>
      <c r="U17" s="54">
        <f>T17*K17</f>
        <v>0</v>
      </c>
      <c r="AL17" s="8" t="s">
        <v>92</v>
      </c>
      <c r="AN17" s="8" t="s">
        <v>88</v>
      </c>
      <c r="AO17" s="8" t="s">
        <v>25</v>
      </c>
      <c r="AS17" s="8" t="s">
        <v>87</v>
      </c>
      <c r="AY17" s="55" t="e">
        <f>IF(O17="základní",#REF!,0)</f>
        <v>#REF!</v>
      </c>
      <c r="AZ17" s="55">
        <f>IF(O17="snížená",#REF!,0)</f>
        <v>0</v>
      </c>
      <c r="BA17" s="55">
        <f>IF(O17="zákl. přenesená",#REF!,0)</f>
        <v>0</v>
      </c>
      <c r="BB17" s="55">
        <f>IF(O17="sníž. přenesená",#REF!,0)</f>
        <v>0</v>
      </c>
      <c r="BC17" s="55">
        <f>IF(O17="nulová",#REF!,0)</f>
        <v>0</v>
      </c>
      <c r="BD17" s="8" t="s">
        <v>5</v>
      </c>
      <c r="BE17" s="55" t="e">
        <f>ROUND(#REF!*K17,2)</f>
        <v>#REF!</v>
      </c>
      <c r="BF17" s="8" t="s">
        <v>92</v>
      </c>
      <c r="BG17" s="8" t="s">
        <v>100</v>
      </c>
    </row>
    <row r="18" spans="2:59" s="4" customFormat="1" ht="22.5" customHeight="1" x14ac:dyDescent="0.3">
      <c r="B18" s="56"/>
      <c r="C18" s="57"/>
      <c r="D18" s="57"/>
      <c r="E18" s="58" t="s">
        <v>0</v>
      </c>
      <c r="F18" s="98" t="s">
        <v>898</v>
      </c>
      <c r="G18" s="99"/>
      <c r="H18" s="99"/>
      <c r="I18" s="99"/>
      <c r="J18" s="57"/>
      <c r="K18" s="59">
        <v>43.451000000000001</v>
      </c>
      <c r="L18" s="60"/>
      <c r="N18" s="61"/>
      <c r="O18" s="57"/>
      <c r="P18" s="57"/>
      <c r="Q18" s="57"/>
      <c r="R18" s="57"/>
      <c r="S18" s="57"/>
      <c r="T18" s="57"/>
      <c r="U18" s="62"/>
      <c r="AN18" s="63" t="s">
        <v>95</v>
      </c>
      <c r="AO18" s="63" t="s">
        <v>25</v>
      </c>
      <c r="AP18" s="4" t="s">
        <v>25</v>
      </c>
      <c r="AQ18" s="4" t="s">
        <v>13</v>
      </c>
      <c r="AR18" s="4" t="s">
        <v>19</v>
      </c>
      <c r="AS18" s="63" t="s">
        <v>87</v>
      </c>
    </row>
    <row r="19" spans="2:59" s="4" customFormat="1" ht="22.5" customHeight="1" x14ac:dyDescent="0.3">
      <c r="B19" s="56"/>
      <c r="C19" s="57"/>
      <c r="D19" s="57"/>
      <c r="E19" s="58" t="s">
        <v>0</v>
      </c>
      <c r="F19" s="100" t="s">
        <v>0</v>
      </c>
      <c r="G19" s="101"/>
      <c r="H19" s="101"/>
      <c r="I19" s="101"/>
      <c r="J19" s="57"/>
      <c r="K19" s="59">
        <v>0</v>
      </c>
      <c r="L19" s="60"/>
      <c r="N19" s="61"/>
      <c r="O19" s="57"/>
      <c r="P19" s="57"/>
      <c r="Q19" s="57"/>
      <c r="R19" s="57"/>
      <c r="S19" s="57"/>
      <c r="T19" s="57"/>
      <c r="U19" s="62"/>
      <c r="AN19" s="63" t="s">
        <v>95</v>
      </c>
      <c r="AO19" s="63" t="s">
        <v>25</v>
      </c>
      <c r="AP19" s="4" t="s">
        <v>25</v>
      </c>
      <c r="AQ19" s="4" t="s">
        <v>13</v>
      </c>
      <c r="AR19" s="4" t="s">
        <v>19</v>
      </c>
      <c r="AS19" s="63" t="s">
        <v>87</v>
      </c>
    </row>
    <row r="20" spans="2:59" s="5" customFormat="1" ht="22.5" customHeight="1" x14ac:dyDescent="0.3">
      <c r="B20" s="64"/>
      <c r="C20" s="65"/>
      <c r="D20" s="65"/>
      <c r="E20" s="66" t="s">
        <v>47</v>
      </c>
      <c r="F20" s="102" t="s">
        <v>96</v>
      </c>
      <c r="G20" s="103"/>
      <c r="H20" s="103"/>
      <c r="I20" s="103"/>
      <c r="J20" s="65"/>
      <c r="K20" s="67">
        <v>43.451000000000001</v>
      </c>
      <c r="L20" s="68"/>
      <c r="N20" s="69"/>
      <c r="O20" s="65"/>
      <c r="P20" s="65"/>
      <c r="Q20" s="65"/>
      <c r="R20" s="65"/>
      <c r="S20" s="65"/>
      <c r="T20" s="65"/>
      <c r="U20" s="70"/>
      <c r="AN20" s="71" t="s">
        <v>95</v>
      </c>
      <c r="AO20" s="71" t="s">
        <v>25</v>
      </c>
      <c r="AP20" s="5" t="s">
        <v>92</v>
      </c>
      <c r="AQ20" s="5" t="s">
        <v>13</v>
      </c>
      <c r="AR20" s="5" t="s">
        <v>5</v>
      </c>
      <c r="AS20" s="71" t="s">
        <v>87</v>
      </c>
    </row>
    <row r="21" spans="2:59" s="1" customFormat="1" ht="31.5" customHeight="1" x14ac:dyDescent="0.3">
      <c r="B21" s="46"/>
      <c r="C21" s="47" t="s">
        <v>25</v>
      </c>
      <c r="D21" s="47" t="s">
        <v>88</v>
      </c>
      <c r="E21" s="48" t="s">
        <v>104</v>
      </c>
      <c r="F21" s="97" t="s">
        <v>105</v>
      </c>
      <c r="G21" s="97"/>
      <c r="H21" s="97"/>
      <c r="I21" s="97"/>
      <c r="J21" s="49" t="s">
        <v>99</v>
      </c>
      <c r="K21" s="50">
        <v>13.882</v>
      </c>
      <c r="L21" s="51"/>
      <c r="N21" s="52" t="s">
        <v>0</v>
      </c>
      <c r="O21" s="14" t="s">
        <v>16</v>
      </c>
      <c r="P21" s="53">
        <v>8.3000000000000004E-2</v>
      </c>
      <c r="Q21" s="53">
        <f>P21*K21</f>
        <v>1.1522060000000001</v>
      </c>
      <c r="R21" s="53">
        <v>0</v>
      </c>
      <c r="S21" s="53">
        <f>R21*K21</f>
        <v>0</v>
      </c>
      <c r="T21" s="53">
        <v>0</v>
      </c>
      <c r="U21" s="54">
        <f>T21*K21</f>
        <v>0</v>
      </c>
      <c r="AL21" s="8" t="s">
        <v>92</v>
      </c>
      <c r="AN21" s="8" t="s">
        <v>88</v>
      </c>
      <c r="AO21" s="8" t="s">
        <v>25</v>
      </c>
      <c r="AS21" s="8" t="s">
        <v>87</v>
      </c>
      <c r="AY21" s="55" t="e">
        <f>IF(O21="základní",#REF!,0)</f>
        <v>#REF!</v>
      </c>
      <c r="AZ21" s="55">
        <f>IF(O21="snížená",#REF!,0)</f>
        <v>0</v>
      </c>
      <c r="BA21" s="55">
        <f>IF(O21="zákl. přenesená",#REF!,0)</f>
        <v>0</v>
      </c>
      <c r="BB21" s="55">
        <f>IF(O21="sníž. přenesená",#REF!,0)</f>
        <v>0</v>
      </c>
      <c r="BC21" s="55">
        <f>IF(O21="nulová",#REF!,0)</f>
        <v>0</v>
      </c>
      <c r="BD21" s="8" t="s">
        <v>5</v>
      </c>
      <c r="BE21" s="55" t="e">
        <f>ROUND(#REF!*K21,2)</f>
        <v>#REF!</v>
      </c>
      <c r="BF21" s="8" t="s">
        <v>92</v>
      </c>
      <c r="BG21" s="8" t="s">
        <v>106</v>
      </c>
    </row>
    <row r="22" spans="2:59" s="4" customFormat="1" ht="22.5" customHeight="1" x14ac:dyDescent="0.3">
      <c r="B22" s="56"/>
      <c r="C22" s="57"/>
      <c r="D22" s="57"/>
      <c r="E22" s="58" t="s">
        <v>0</v>
      </c>
      <c r="F22" s="98" t="s">
        <v>107</v>
      </c>
      <c r="G22" s="99"/>
      <c r="H22" s="99"/>
      <c r="I22" s="99"/>
      <c r="J22" s="57"/>
      <c r="K22" s="59">
        <v>13.882</v>
      </c>
      <c r="L22" s="60"/>
      <c r="N22" s="61"/>
      <c r="O22" s="57"/>
      <c r="P22" s="57"/>
      <c r="Q22" s="57"/>
      <c r="R22" s="57"/>
      <c r="S22" s="57"/>
      <c r="T22" s="57"/>
      <c r="U22" s="62"/>
      <c r="AN22" s="63" t="s">
        <v>95</v>
      </c>
      <c r="AO22" s="63" t="s">
        <v>25</v>
      </c>
      <c r="AP22" s="4" t="s">
        <v>25</v>
      </c>
      <c r="AQ22" s="4" t="s">
        <v>13</v>
      </c>
      <c r="AR22" s="4" t="s">
        <v>19</v>
      </c>
      <c r="AS22" s="63" t="s">
        <v>87</v>
      </c>
    </row>
    <row r="23" spans="2:59" s="4" customFormat="1" ht="22.5" customHeight="1" x14ac:dyDescent="0.3">
      <c r="B23" s="56"/>
      <c r="C23" s="57"/>
      <c r="D23" s="57"/>
      <c r="E23" s="58" t="s">
        <v>0</v>
      </c>
      <c r="F23" s="100" t="s">
        <v>0</v>
      </c>
      <c r="G23" s="101"/>
      <c r="H23" s="101"/>
      <c r="I23" s="101"/>
      <c r="J23" s="57"/>
      <c r="K23" s="59">
        <v>0</v>
      </c>
      <c r="L23" s="60"/>
      <c r="N23" s="61"/>
      <c r="O23" s="57"/>
      <c r="P23" s="57"/>
      <c r="Q23" s="57"/>
      <c r="R23" s="57"/>
      <c r="S23" s="57"/>
      <c r="T23" s="57"/>
      <c r="U23" s="62"/>
      <c r="AN23" s="63" t="s">
        <v>95</v>
      </c>
      <c r="AO23" s="63" t="s">
        <v>25</v>
      </c>
      <c r="AP23" s="4" t="s">
        <v>25</v>
      </c>
      <c r="AQ23" s="4" t="s">
        <v>13</v>
      </c>
      <c r="AR23" s="4" t="s">
        <v>19</v>
      </c>
      <c r="AS23" s="63" t="s">
        <v>87</v>
      </c>
    </row>
    <row r="24" spans="2:59" s="5" customFormat="1" ht="22.5" customHeight="1" x14ac:dyDescent="0.3">
      <c r="B24" s="64"/>
      <c r="C24" s="65"/>
      <c r="D24" s="65"/>
      <c r="E24" s="66" t="s">
        <v>0</v>
      </c>
      <c r="F24" s="102" t="s">
        <v>96</v>
      </c>
      <c r="G24" s="103"/>
      <c r="H24" s="103"/>
      <c r="I24" s="103"/>
      <c r="J24" s="65"/>
      <c r="K24" s="67">
        <v>13.882</v>
      </c>
      <c r="L24" s="68"/>
      <c r="N24" s="69"/>
      <c r="O24" s="65"/>
      <c r="P24" s="65"/>
      <c r="Q24" s="65"/>
      <c r="R24" s="65"/>
      <c r="S24" s="65"/>
      <c r="T24" s="65"/>
      <c r="U24" s="70"/>
      <c r="AN24" s="71" t="s">
        <v>95</v>
      </c>
      <c r="AO24" s="71" t="s">
        <v>25</v>
      </c>
      <c r="AP24" s="5" t="s">
        <v>92</v>
      </c>
      <c r="AQ24" s="5" t="s">
        <v>13</v>
      </c>
      <c r="AR24" s="5" t="s">
        <v>5</v>
      </c>
      <c r="AS24" s="71" t="s">
        <v>87</v>
      </c>
    </row>
    <row r="25" spans="2:59" s="1" customFormat="1" ht="22.5" customHeight="1" x14ac:dyDescent="0.3">
      <c r="B25" s="46"/>
      <c r="C25" s="47" t="s">
        <v>103</v>
      </c>
      <c r="D25" s="47" t="s">
        <v>88</v>
      </c>
      <c r="E25" s="48" t="s">
        <v>108</v>
      </c>
      <c r="F25" s="97" t="s">
        <v>109</v>
      </c>
      <c r="G25" s="97"/>
      <c r="H25" s="97"/>
      <c r="I25" s="97"/>
      <c r="J25" s="49" t="s">
        <v>99</v>
      </c>
      <c r="K25" s="50">
        <v>13.882</v>
      </c>
      <c r="L25" s="51"/>
      <c r="N25" s="52" t="s">
        <v>0</v>
      </c>
      <c r="O25" s="14" t="s">
        <v>16</v>
      </c>
      <c r="P25" s="53">
        <v>0.65200000000000002</v>
      </c>
      <c r="Q25" s="53">
        <f>P25*K25</f>
        <v>9.0510640000000002</v>
      </c>
      <c r="R25" s="53">
        <v>0</v>
      </c>
      <c r="S25" s="53">
        <f>R25*K25</f>
        <v>0</v>
      </c>
      <c r="T25" s="53">
        <v>0</v>
      </c>
      <c r="U25" s="54">
        <f>T25*K25</f>
        <v>0</v>
      </c>
      <c r="AL25" s="8" t="s">
        <v>92</v>
      </c>
      <c r="AN25" s="8" t="s">
        <v>88</v>
      </c>
      <c r="AO25" s="8" t="s">
        <v>25</v>
      </c>
      <c r="AS25" s="8" t="s">
        <v>87</v>
      </c>
      <c r="AY25" s="55" t="e">
        <f>IF(O25="základní",#REF!,0)</f>
        <v>#REF!</v>
      </c>
      <c r="AZ25" s="55">
        <f>IF(O25="snížená",#REF!,0)</f>
        <v>0</v>
      </c>
      <c r="BA25" s="55">
        <f>IF(O25="zákl. přenesená",#REF!,0)</f>
        <v>0</v>
      </c>
      <c r="BB25" s="55">
        <f>IF(O25="sníž. přenesená",#REF!,0)</f>
        <v>0</v>
      </c>
      <c r="BC25" s="55">
        <f>IF(O25="nulová",#REF!,0)</f>
        <v>0</v>
      </c>
      <c r="BD25" s="8" t="s">
        <v>5</v>
      </c>
      <c r="BE25" s="55" t="e">
        <f>ROUND(#REF!*K25,2)</f>
        <v>#REF!</v>
      </c>
      <c r="BF25" s="8" t="s">
        <v>92</v>
      </c>
      <c r="BG25" s="8" t="s">
        <v>110</v>
      </c>
    </row>
    <row r="26" spans="2:59" s="4" customFormat="1" ht="22.5" customHeight="1" x14ac:dyDescent="0.3">
      <c r="B26" s="56"/>
      <c r="C26" s="57"/>
      <c r="D26" s="57"/>
      <c r="E26" s="58" t="s">
        <v>0</v>
      </c>
      <c r="F26" s="98" t="s">
        <v>107</v>
      </c>
      <c r="G26" s="99"/>
      <c r="H26" s="99"/>
      <c r="I26" s="99"/>
      <c r="J26" s="57"/>
      <c r="K26" s="59">
        <v>13.882</v>
      </c>
      <c r="L26" s="60"/>
      <c r="N26" s="61"/>
      <c r="O26" s="57"/>
      <c r="P26" s="57"/>
      <c r="Q26" s="57"/>
      <c r="R26" s="57"/>
      <c r="S26" s="57"/>
      <c r="T26" s="57"/>
      <c r="U26" s="62"/>
      <c r="AN26" s="63" t="s">
        <v>95</v>
      </c>
      <c r="AO26" s="63" t="s">
        <v>25</v>
      </c>
      <c r="AP26" s="4" t="s">
        <v>25</v>
      </c>
      <c r="AQ26" s="4" t="s">
        <v>13</v>
      </c>
      <c r="AR26" s="4" t="s">
        <v>19</v>
      </c>
      <c r="AS26" s="63" t="s">
        <v>87</v>
      </c>
    </row>
    <row r="27" spans="2:59" s="4" customFormat="1" ht="22.5" customHeight="1" x14ac:dyDescent="0.3">
      <c r="B27" s="56"/>
      <c r="C27" s="57"/>
      <c r="D27" s="57"/>
      <c r="E27" s="58" t="s">
        <v>0</v>
      </c>
      <c r="F27" s="100" t="s">
        <v>0</v>
      </c>
      <c r="G27" s="101"/>
      <c r="H27" s="101"/>
      <c r="I27" s="101"/>
      <c r="J27" s="57"/>
      <c r="K27" s="59">
        <v>0</v>
      </c>
      <c r="L27" s="60"/>
      <c r="N27" s="61"/>
      <c r="O27" s="57"/>
      <c r="P27" s="57"/>
      <c r="Q27" s="57"/>
      <c r="R27" s="57"/>
      <c r="S27" s="57"/>
      <c r="T27" s="57"/>
      <c r="U27" s="62"/>
      <c r="AN27" s="63" t="s">
        <v>95</v>
      </c>
      <c r="AO27" s="63" t="s">
        <v>25</v>
      </c>
      <c r="AP27" s="4" t="s">
        <v>25</v>
      </c>
      <c r="AQ27" s="4" t="s">
        <v>13</v>
      </c>
      <c r="AR27" s="4" t="s">
        <v>19</v>
      </c>
      <c r="AS27" s="63" t="s">
        <v>87</v>
      </c>
    </row>
    <row r="28" spans="2:59" s="5" customFormat="1" ht="22.5" customHeight="1" x14ac:dyDescent="0.3">
      <c r="B28" s="64"/>
      <c r="C28" s="65"/>
      <c r="D28" s="65"/>
      <c r="E28" s="66" t="s">
        <v>44</v>
      </c>
      <c r="F28" s="102" t="s">
        <v>96</v>
      </c>
      <c r="G28" s="103"/>
      <c r="H28" s="103"/>
      <c r="I28" s="103"/>
      <c r="J28" s="65"/>
      <c r="K28" s="67">
        <v>13.882</v>
      </c>
      <c r="L28" s="68"/>
      <c r="N28" s="69"/>
      <c r="O28" s="65"/>
      <c r="P28" s="65"/>
      <c r="Q28" s="65"/>
      <c r="R28" s="65"/>
      <c r="S28" s="65"/>
      <c r="T28" s="65"/>
      <c r="U28" s="70"/>
      <c r="AN28" s="71" t="s">
        <v>95</v>
      </c>
      <c r="AO28" s="71" t="s">
        <v>25</v>
      </c>
      <c r="AP28" s="5" t="s">
        <v>92</v>
      </c>
      <c r="AQ28" s="5" t="s">
        <v>13</v>
      </c>
      <c r="AR28" s="5" t="s">
        <v>5</v>
      </c>
      <c r="AS28" s="71" t="s">
        <v>87</v>
      </c>
    </row>
    <row r="29" spans="2:59" s="1" customFormat="1" ht="31.5" customHeight="1" x14ac:dyDescent="0.3">
      <c r="B29" s="46"/>
      <c r="C29" s="47" t="s">
        <v>92</v>
      </c>
      <c r="D29" s="47" t="s">
        <v>88</v>
      </c>
      <c r="E29" s="48" t="s">
        <v>112</v>
      </c>
      <c r="F29" s="97" t="s">
        <v>113</v>
      </c>
      <c r="G29" s="97"/>
      <c r="H29" s="97"/>
      <c r="I29" s="97"/>
      <c r="J29" s="49" t="s">
        <v>114</v>
      </c>
      <c r="K29" s="50">
        <v>24.988</v>
      </c>
      <c r="L29" s="51"/>
      <c r="N29" s="52" t="s">
        <v>0</v>
      </c>
      <c r="O29" s="14" t="s">
        <v>16</v>
      </c>
      <c r="P29" s="53">
        <v>0</v>
      </c>
      <c r="Q29" s="53">
        <f>P29*K29</f>
        <v>0</v>
      </c>
      <c r="R29" s="53">
        <v>0</v>
      </c>
      <c r="S29" s="53">
        <f>R29*K29</f>
        <v>0</v>
      </c>
      <c r="T29" s="53">
        <v>0</v>
      </c>
      <c r="U29" s="54">
        <f>T29*K29</f>
        <v>0</v>
      </c>
      <c r="AL29" s="8" t="s">
        <v>92</v>
      </c>
      <c r="AN29" s="8" t="s">
        <v>88</v>
      </c>
      <c r="AO29" s="8" t="s">
        <v>25</v>
      </c>
      <c r="AS29" s="8" t="s">
        <v>87</v>
      </c>
      <c r="AY29" s="55" t="e">
        <f>IF(O29="základní",#REF!,0)</f>
        <v>#REF!</v>
      </c>
      <c r="AZ29" s="55">
        <f>IF(O29="snížená",#REF!,0)</f>
        <v>0</v>
      </c>
      <c r="BA29" s="55">
        <f>IF(O29="zákl. přenesená",#REF!,0)</f>
        <v>0</v>
      </c>
      <c r="BB29" s="55">
        <f>IF(O29="sníž. přenesená",#REF!,0)</f>
        <v>0</v>
      </c>
      <c r="BC29" s="55">
        <f>IF(O29="nulová",#REF!,0)</f>
        <v>0</v>
      </c>
      <c r="BD29" s="8" t="s">
        <v>5</v>
      </c>
      <c r="BE29" s="55" t="e">
        <f>ROUND(#REF!*K29,2)</f>
        <v>#REF!</v>
      </c>
      <c r="BF29" s="8" t="s">
        <v>92</v>
      </c>
      <c r="BG29" s="8" t="s">
        <v>115</v>
      </c>
    </row>
    <row r="30" spans="2:59" s="4" customFormat="1" ht="22.5" customHeight="1" x14ac:dyDescent="0.3">
      <c r="B30" s="56"/>
      <c r="C30" s="57"/>
      <c r="D30" s="57"/>
      <c r="E30" s="58" t="s">
        <v>0</v>
      </c>
      <c r="F30" s="98" t="s">
        <v>116</v>
      </c>
      <c r="G30" s="99"/>
      <c r="H30" s="99"/>
      <c r="I30" s="99"/>
      <c r="J30" s="57"/>
      <c r="K30" s="59">
        <v>24.988</v>
      </c>
      <c r="L30" s="60"/>
      <c r="N30" s="61"/>
      <c r="O30" s="57"/>
      <c r="P30" s="57"/>
      <c r="Q30" s="57"/>
      <c r="R30" s="57"/>
      <c r="S30" s="57"/>
      <c r="T30" s="57"/>
      <c r="U30" s="62"/>
      <c r="AN30" s="63" t="s">
        <v>95</v>
      </c>
      <c r="AO30" s="63" t="s">
        <v>25</v>
      </c>
      <c r="AP30" s="4" t="s">
        <v>25</v>
      </c>
      <c r="AQ30" s="4" t="s">
        <v>13</v>
      </c>
      <c r="AR30" s="4" t="s">
        <v>5</v>
      </c>
      <c r="AS30" s="63" t="s">
        <v>87</v>
      </c>
    </row>
    <row r="31" spans="2:59" s="1" customFormat="1" ht="31.5" customHeight="1" x14ac:dyDescent="0.3">
      <c r="B31" s="46"/>
      <c r="C31" s="47" t="s">
        <v>111</v>
      </c>
      <c r="D31" s="47" t="s">
        <v>88</v>
      </c>
      <c r="E31" s="48" t="s">
        <v>118</v>
      </c>
      <c r="F31" s="97" t="s">
        <v>119</v>
      </c>
      <c r="G31" s="97"/>
      <c r="H31" s="97"/>
      <c r="I31" s="97"/>
      <c r="J31" s="49" t="s">
        <v>99</v>
      </c>
      <c r="K31" s="50">
        <v>29.568999999999999</v>
      </c>
      <c r="L31" s="51"/>
      <c r="N31" s="52" t="s">
        <v>0</v>
      </c>
      <c r="O31" s="14" t="s">
        <v>16</v>
      </c>
      <c r="P31" s="53">
        <v>0.29899999999999999</v>
      </c>
      <c r="Q31" s="53">
        <f>P31*K31</f>
        <v>8.841130999999999</v>
      </c>
      <c r="R31" s="53">
        <v>0</v>
      </c>
      <c r="S31" s="53">
        <f>R31*K31</f>
        <v>0</v>
      </c>
      <c r="T31" s="53">
        <v>0</v>
      </c>
      <c r="U31" s="54">
        <f>T31*K31</f>
        <v>0</v>
      </c>
      <c r="AL31" s="8" t="s">
        <v>92</v>
      </c>
      <c r="AN31" s="8" t="s">
        <v>88</v>
      </c>
      <c r="AO31" s="8" t="s">
        <v>25</v>
      </c>
      <c r="AS31" s="8" t="s">
        <v>87</v>
      </c>
      <c r="AY31" s="55" t="e">
        <f>IF(O31="základní",#REF!,0)</f>
        <v>#REF!</v>
      </c>
      <c r="AZ31" s="55">
        <f>IF(O31="snížená",#REF!,0)</f>
        <v>0</v>
      </c>
      <c r="BA31" s="55">
        <f>IF(O31="zákl. přenesená",#REF!,0)</f>
        <v>0</v>
      </c>
      <c r="BB31" s="55">
        <f>IF(O31="sníž. přenesená",#REF!,0)</f>
        <v>0</v>
      </c>
      <c r="BC31" s="55">
        <f>IF(O31="nulová",#REF!,0)</f>
        <v>0</v>
      </c>
      <c r="BD31" s="8" t="s">
        <v>5</v>
      </c>
      <c r="BE31" s="55" t="e">
        <f>ROUND(#REF!*K31,2)</f>
        <v>#REF!</v>
      </c>
      <c r="BF31" s="8" t="s">
        <v>92</v>
      </c>
      <c r="BG31" s="8" t="s">
        <v>120</v>
      </c>
    </row>
    <row r="32" spans="2:59" s="4" customFormat="1" ht="22.5" customHeight="1" x14ac:dyDescent="0.3">
      <c r="B32" s="56"/>
      <c r="C32" s="57"/>
      <c r="D32" s="57"/>
      <c r="E32" s="58" t="s">
        <v>0</v>
      </c>
      <c r="F32" s="98" t="s">
        <v>47</v>
      </c>
      <c r="G32" s="99"/>
      <c r="H32" s="99"/>
      <c r="I32" s="99"/>
      <c r="J32" s="57"/>
      <c r="K32" s="59">
        <v>43.451000000000001</v>
      </c>
      <c r="L32" s="60"/>
      <c r="N32" s="61"/>
      <c r="O32" s="57"/>
      <c r="P32" s="57"/>
      <c r="Q32" s="57"/>
      <c r="R32" s="57"/>
      <c r="S32" s="57"/>
      <c r="T32" s="57"/>
      <c r="U32" s="62"/>
      <c r="AN32" s="63" t="s">
        <v>95</v>
      </c>
      <c r="AO32" s="63" t="s">
        <v>25</v>
      </c>
      <c r="AP32" s="4" t="s">
        <v>25</v>
      </c>
      <c r="AQ32" s="4" t="s">
        <v>13</v>
      </c>
      <c r="AR32" s="4" t="s">
        <v>19</v>
      </c>
      <c r="AS32" s="63" t="s">
        <v>87</v>
      </c>
    </row>
    <row r="33" spans="2:59" s="4" customFormat="1" ht="22.5" customHeight="1" x14ac:dyDescent="0.3">
      <c r="B33" s="56"/>
      <c r="C33" s="57"/>
      <c r="D33" s="57"/>
      <c r="E33" s="58" t="s">
        <v>0</v>
      </c>
      <c r="F33" s="100" t="s">
        <v>0</v>
      </c>
      <c r="G33" s="101"/>
      <c r="H33" s="101"/>
      <c r="I33" s="101"/>
      <c r="J33" s="57"/>
      <c r="K33" s="59">
        <v>0</v>
      </c>
      <c r="L33" s="60"/>
      <c r="N33" s="61"/>
      <c r="O33" s="57"/>
      <c r="P33" s="57"/>
      <c r="Q33" s="57"/>
      <c r="R33" s="57"/>
      <c r="S33" s="57"/>
      <c r="T33" s="57"/>
      <c r="U33" s="62"/>
      <c r="AN33" s="63" t="s">
        <v>95</v>
      </c>
      <c r="AO33" s="63" t="s">
        <v>25</v>
      </c>
      <c r="AP33" s="4" t="s">
        <v>25</v>
      </c>
      <c r="AQ33" s="4" t="s">
        <v>13</v>
      </c>
      <c r="AR33" s="4" t="s">
        <v>19</v>
      </c>
      <c r="AS33" s="63" t="s">
        <v>87</v>
      </c>
    </row>
    <row r="34" spans="2:59" s="6" customFormat="1" ht="22.5" customHeight="1" x14ac:dyDescent="0.3">
      <c r="B34" s="72"/>
      <c r="C34" s="73"/>
      <c r="D34" s="73"/>
      <c r="E34" s="74" t="s">
        <v>0</v>
      </c>
      <c r="F34" s="104" t="s">
        <v>121</v>
      </c>
      <c r="G34" s="105"/>
      <c r="H34" s="105"/>
      <c r="I34" s="105"/>
      <c r="J34" s="73"/>
      <c r="K34" s="75" t="s">
        <v>0</v>
      </c>
      <c r="L34" s="76"/>
      <c r="N34" s="77"/>
      <c r="O34" s="73"/>
      <c r="P34" s="73"/>
      <c r="Q34" s="73"/>
      <c r="R34" s="73"/>
      <c r="S34" s="73"/>
      <c r="T34" s="73"/>
      <c r="U34" s="78"/>
      <c r="AN34" s="79" t="s">
        <v>95</v>
      </c>
      <c r="AO34" s="79" t="s">
        <v>25</v>
      </c>
      <c r="AP34" s="6" t="s">
        <v>5</v>
      </c>
      <c r="AQ34" s="6" t="s">
        <v>13</v>
      </c>
      <c r="AR34" s="6" t="s">
        <v>19</v>
      </c>
      <c r="AS34" s="79" t="s">
        <v>87</v>
      </c>
    </row>
    <row r="35" spans="2:59" s="6" customFormat="1" ht="22.5" customHeight="1" x14ac:dyDescent="0.3">
      <c r="B35" s="72"/>
      <c r="C35" s="73"/>
      <c r="D35" s="73"/>
      <c r="E35" s="74" t="s">
        <v>0</v>
      </c>
      <c r="F35" s="104" t="s">
        <v>122</v>
      </c>
      <c r="G35" s="105"/>
      <c r="H35" s="105"/>
      <c r="I35" s="105"/>
      <c r="J35" s="73"/>
      <c r="K35" s="75" t="s">
        <v>0</v>
      </c>
      <c r="L35" s="76"/>
      <c r="N35" s="77"/>
      <c r="O35" s="73"/>
      <c r="P35" s="73"/>
      <c r="Q35" s="73"/>
      <c r="R35" s="73"/>
      <c r="S35" s="73"/>
      <c r="T35" s="73"/>
      <c r="U35" s="78"/>
      <c r="AN35" s="79" t="s">
        <v>95</v>
      </c>
      <c r="AO35" s="79" t="s">
        <v>25</v>
      </c>
      <c r="AP35" s="6" t="s">
        <v>5</v>
      </c>
      <c r="AQ35" s="6" t="s">
        <v>13</v>
      </c>
      <c r="AR35" s="6" t="s">
        <v>19</v>
      </c>
      <c r="AS35" s="79" t="s">
        <v>87</v>
      </c>
    </row>
    <row r="36" spans="2:59" s="4" customFormat="1" ht="22.5" customHeight="1" x14ac:dyDescent="0.3">
      <c r="B36" s="56"/>
      <c r="C36" s="57"/>
      <c r="D36" s="57"/>
      <c r="E36" s="58" t="s">
        <v>0</v>
      </c>
      <c r="F36" s="100" t="s">
        <v>899</v>
      </c>
      <c r="G36" s="101"/>
      <c r="H36" s="101"/>
      <c r="I36" s="101"/>
      <c r="J36" s="57"/>
      <c r="K36" s="59">
        <v>-3.8180000000000001</v>
      </c>
      <c r="L36" s="60"/>
      <c r="N36" s="61"/>
      <c r="O36" s="57"/>
      <c r="P36" s="57"/>
      <c r="Q36" s="57"/>
      <c r="R36" s="57"/>
      <c r="S36" s="57"/>
      <c r="T36" s="57"/>
      <c r="U36" s="62"/>
      <c r="AN36" s="63" t="s">
        <v>95</v>
      </c>
      <c r="AO36" s="63" t="s">
        <v>25</v>
      </c>
      <c r="AP36" s="4" t="s">
        <v>25</v>
      </c>
      <c r="AQ36" s="4" t="s">
        <v>13</v>
      </c>
      <c r="AR36" s="4" t="s">
        <v>19</v>
      </c>
      <c r="AS36" s="63" t="s">
        <v>87</v>
      </c>
    </row>
    <row r="37" spans="2:59" s="4" customFormat="1" ht="22.5" customHeight="1" x14ac:dyDescent="0.3">
      <c r="B37" s="56"/>
      <c r="C37" s="57"/>
      <c r="D37" s="57"/>
      <c r="E37" s="58" t="s">
        <v>0</v>
      </c>
      <c r="F37" s="100" t="s">
        <v>0</v>
      </c>
      <c r="G37" s="101"/>
      <c r="H37" s="101"/>
      <c r="I37" s="101"/>
      <c r="J37" s="57"/>
      <c r="K37" s="59">
        <v>0</v>
      </c>
      <c r="L37" s="60"/>
      <c r="N37" s="61"/>
      <c r="O37" s="57"/>
      <c r="P37" s="57"/>
      <c r="Q37" s="57"/>
      <c r="R37" s="57"/>
      <c r="S37" s="57"/>
      <c r="T37" s="57"/>
      <c r="U37" s="62"/>
      <c r="AN37" s="63" t="s">
        <v>95</v>
      </c>
      <c r="AO37" s="63" t="s">
        <v>25</v>
      </c>
      <c r="AP37" s="4" t="s">
        <v>25</v>
      </c>
      <c r="AQ37" s="4" t="s">
        <v>13</v>
      </c>
      <c r="AR37" s="4" t="s">
        <v>19</v>
      </c>
      <c r="AS37" s="63" t="s">
        <v>87</v>
      </c>
    </row>
    <row r="38" spans="2:59" s="6" customFormat="1" ht="22.5" customHeight="1" x14ac:dyDescent="0.3">
      <c r="B38" s="72"/>
      <c r="C38" s="73"/>
      <c r="D38" s="73"/>
      <c r="E38" s="74" t="s">
        <v>0</v>
      </c>
      <c r="F38" s="104" t="s">
        <v>900</v>
      </c>
      <c r="G38" s="105"/>
      <c r="H38" s="105"/>
      <c r="I38" s="105"/>
      <c r="J38" s="73"/>
      <c r="K38" s="75" t="s">
        <v>0</v>
      </c>
      <c r="L38" s="76"/>
      <c r="N38" s="77"/>
      <c r="O38" s="73"/>
      <c r="P38" s="73"/>
      <c r="Q38" s="73"/>
      <c r="R38" s="73"/>
      <c r="S38" s="73"/>
      <c r="T38" s="73"/>
      <c r="U38" s="78"/>
      <c r="AN38" s="79" t="s">
        <v>95</v>
      </c>
      <c r="AO38" s="79" t="s">
        <v>25</v>
      </c>
      <c r="AP38" s="6" t="s">
        <v>5</v>
      </c>
      <c r="AQ38" s="6" t="s">
        <v>13</v>
      </c>
      <c r="AR38" s="6" t="s">
        <v>19</v>
      </c>
      <c r="AS38" s="79" t="s">
        <v>87</v>
      </c>
    </row>
    <row r="39" spans="2:59" s="4" customFormat="1" ht="22.5" customHeight="1" x14ac:dyDescent="0.3">
      <c r="B39" s="56"/>
      <c r="C39" s="57"/>
      <c r="D39" s="57"/>
      <c r="E39" s="58" t="s">
        <v>0</v>
      </c>
      <c r="F39" s="100" t="s">
        <v>901</v>
      </c>
      <c r="G39" s="101"/>
      <c r="H39" s="101"/>
      <c r="I39" s="101"/>
      <c r="J39" s="57"/>
      <c r="K39" s="59">
        <v>-1.401</v>
      </c>
      <c r="L39" s="60"/>
      <c r="N39" s="61"/>
      <c r="O39" s="57"/>
      <c r="P39" s="57"/>
      <c r="Q39" s="57"/>
      <c r="R39" s="57"/>
      <c r="S39" s="57"/>
      <c r="T39" s="57"/>
      <c r="U39" s="62"/>
      <c r="AN39" s="63" t="s">
        <v>95</v>
      </c>
      <c r="AO39" s="63" t="s">
        <v>25</v>
      </c>
      <c r="AP39" s="4" t="s">
        <v>25</v>
      </c>
      <c r="AQ39" s="4" t="s">
        <v>13</v>
      </c>
      <c r="AR39" s="4" t="s">
        <v>19</v>
      </c>
      <c r="AS39" s="63" t="s">
        <v>87</v>
      </c>
    </row>
    <row r="40" spans="2:59" s="4" customFormat="1" ht="22.5" customHeight="1" x14ac:dyDescent="0.3">
      <c r="B40" s="56"/>
      <c r="C40" s="57"/>
      <c r="D40" s="57"/>
      <c r="E40" s="58" t="s">
        <v>0</v>
      </c>
      <c r="F40" s="100" t="s">
        <v>0</v>
      </c>
      <c r="G40" s="101"/>
      <c r="H40" s="101"/>
      <c r="I40" s="101"/>
      <c r="J40" s="57"/>
      <c r="K40" s="59">
        <v>0</v>
      </c>
      <c r="L40" s="60"/>
      <c r="N40" s="61"/>
      <c r="O40" s="57"/>
      <c r="P40" s="57"/>
      <c r="Q40" s="57"/>
      <c r="R40" s="57"/>
      <c r="S40" s="57"/>
      <c r="T40" s="57"/>
      <c r="U40" s="62"/>
      <c r="AN40" s="63" t="s">
        <v>95</v>
      </c>
      <c r="AO40" s="63" t="s">
        <v>25</v>
      </c>
      <c r="AP40" s="4" t="s">
        <v>25</v>
      </c>
      <c r="AQ40" s="4" t="s">
        <v>13</v>
      </c>
      <c r="AR40" s="4" t="s">
        <v>19</v>
      </c>
      <c r="AS40" s="63" t="s">
        <v>87</v>
      </c>
    </row>
    <row r="41" spans="2:59" s="6" customFormat="1" ht="22.5" customHeight="1" x14ac:dyDescent="0.3">
      <c r="B41" s="72"/>
      <c r="C41" s="73"/>
      <c r="D41" s="73"/>
      <c r="E41" s="74" t="s">
        <v>0</v>
      </c>
      <c r="F41" s="104" t="s">
        <v>902</v>
      </c>
      <c r="G41" s="105"/>
      <c r="H41" s="105"/>
      <c r="I41" s="105"/>
      <c r="J41" s="73"/>
      <c r="K41" s="75" t="s">
        <v>0</v>
      </c>
      <c r="L41" s="76"/>
      <c r="N41" s="77"/>
      <c r="O41" s="73"/>
      <c r="P41" s="73"/>
      <c r="Q41" s="73"/>
      <c r="R41" s="73"/>
      <c r="S41" s="73"/>
      <c r="T41" s="73"/>
      <c r="U41" s="78"/>
      <c r="AN41" s="79" t="s">
        <v>95</v>
      </c>
      <c r="AO41" s="79" t="s">
        <v>25</v>
      </c>
      <c r="AP41" s="6" t="s">
        <v>5</v>
      </c>
      <c r="AQ41" s="6" t="s">
        <v>13</v>
      </c>
      <c r="AR41" s="6" t="s">
        <v>19</v>
      </c>
      <c r="AS41" s="79" t="s">
        <v>87</v>
      </c>
    </row>
    <row r="42" spans="2:59" s="4" customFormat="1" ht="22.5" customHeight="1" x14ac:dyDescent="0.3">
      <c r="B42" s="56"/>
      <c r="C42" s="57"/>
      <c r="D42" s="57"/>
      <c r="E42" s="58" t="s">
        <v>0</v>
      </c>
      <c r="F42" s="100" t="s">
        <v>903</v>
      </c>
      <c r="G42" s="101"/>
      <c r="H42" s="101"/>
      <c r="I42" s="101"/>
      <c r="J42" s="57"/>
      <c r="K42" s="59">
        <v>-8.6630000000000003</v>
      </c>
      <c r="L42" s="60"/>
      <c r="N42" s="61"/>
      <c r="O42" s="57"/>
      <c r="P42" s="57"/>
      <c r="Q42" s="57"/>
      <c r="R42" s="57"/>
      <c r="S42" s="57"/>
      <c r="T42" s="57"/>
      <c r="U42" s="62"/>
      <c r="AN42" s="63" t="s">
        <v>95</v>
      </c>
      <c r="AO42" s="63" t="s">
        <v>25</v>
      </c>
      <c r="AP42" s="4" t="s">
        <v>25</v>
      </c>
      <c r="AQ42" s="4" t="s">
        <v>13</v>
      </c>
      <c r="AR42" s="4" t="s">
        <v>19</v>
      </c>
      <c r="AS42" s="63" t="s">
        <v>87</v>
      </c>
    </row>
    <row r="43" spans="2:59" s="4" customFormat="1" ht="22.5" customHeight="1" x14ac:dyDescent="0.3">
      <c r="B43" s="56"/>
      <c r="C43" s="57"/>
      <c r="D43" s="57"/>
      <c r="E43" s="58" t="s">
        <v>0</v>
      </c>
      <c r="F43" s="100" t="s">
        <v>0</v>
      </c>
      <c r="G43" s="101"/>
      <c r="H43" s="101"/>
      <c r="I43" s="101"/>
      <c r="J43" s="57"/>
      <c r="K43" s="59">
        <v>0</v>
      </c>
      <c r="L43" s="60"/>
      <c r="N43" s="61"/>
      <c r="O43" s="57"/>
      <c r="P43" s="57"/>
      <c r="Q43" s="57"/>
      <c r="R43" s="57"/>
      <c r="S43" s="57"/>
      <c r="T43" s="57"/>
      <c r="U43" s="62"/>
      <c r="AN43" s="63" t="s">
        <v>95</v>
      </c>
      <c r="AO43" s="63" t="s">
        <v>25</v>
      </c>
      <c r="AP43" s="4" t="s">
        <v>25</v>
      </c>
      <c r="AQ43" s="4" t="s">
        <v>13</v>
      </c>
      <c r="AR43" s="4" t="s">
        <v>19</v>
      </c>
      <c r="AS43" s="63" t="s">
        <v>87</v>
      </c>
    </row>
    <row r="44" spans="2:59" s="5" customFormat="1" ht="22.5" customHeight="1" x14ac:dyDescent="0.3">
      <c r="B44" s="64"/>
      <c r="C44" s="65"/>
      <c r="D44" s="65"/>
      <c r="E44" s="66" t="s">
        <v>45</v>
      </c>
      <c r="F44" s="102" t="s">
        <v>96</v>
      </c>
      <c r="G44" s="103"/>
      <c r="H44" s="103"/>
      <c r="I44" s="103"/>
      <c r="J44" s="65"/>
      <c r="K44" s="67">
        <v>29.568999999999999</v>
      </c>
      <c r="L44" s="68"/>
      <c r="N44" s="69"/>
      <c r="O44" s="65"/>
      <c r="P44" s="65"/>
      <c r="Q44" s="65"/>
      <c r="R44" s="65"/>
      <c r="S44" s="65"/>
      <c r="T44" s="65"/>
      <c r="U44" s="70"/>
      <c r="AN44" s="71" t="s">
        <v>95</v>
      </c>
      <c r="AO44" s="71" t="s">
        <v>25</v>
      </c>
      <c r="AP44" s="5" t="s">
        <v>92</v>
      </c>
      <c r="AQ44" s="5" t="s">
        <v>13</v>
      </c>
      <c r="AR44" s="5" t="s">
        <v>5</v>
      </c>
      <c r="AS44" s="71" t="s">
        <v>87</v>
      </c>
    </row>
    <row r="45" spans="2:59" s="3" customFormat="1" ht="29.85" customHeight="1" x14ac:dyDescent="0.3">
      <c r="B45" s="35"/>
      <c r="C45" s="36"/>
      <c r="D45" s="45" t="s">
        <v>60</v>
      </c>
      <c r="E45" s="45"/>
      <c r="F45" s="45"/>
      <c r="G45" s="45"/>
      <c r="H45" s="45"/>
      <c r="I45" s="45"/>
      <c r="J45" s="45"/>
      <c r="K45" s="45"/>
      <c r="L45" s="38"/>
      <c r="N45" s="39"/>
      <c r="O45" s="36"/>
      <c r="P45" s="36"/>
      <c r="Q45" s="40">
        <f>SUM(Q46:Q867)</f>
        <v>5576.3445700000002</v>
      </c>
      <c r="R45" s="36"/>
      <c r="S45" s="40">
        <f>SUM(S46:S867)</f>
        <v>78.061525580000009</v>
      </c>
      <c r="T45" s="36"/>
      <c r="U45" s="41">
        <f>SUM(U46:U867)</f>
        <v>0</v>
      </c>
      <c r="AL45" s="42" t="s">
        <v>5</v>
      </c>
      <c r="AN45" s="43" t="s">
        <v>18</v>
      </c>
      <c r="AO45" s="43" t="s">
        <v>5</v>
      </c>
      <c r="AS45" s="42" t="s">
        <v>87</v>
      </c>
      <c r="BE45" s="44" t="e">
        <f>SUM(BE46:BE867)</f>
        <v>#REF!</v>
      </c>
    </row>
    <row r="46" spans="2:59" s="1" customFormat="1" ht="31.5" customHeight="1" x14ac:dyDescent="0.3">
      <c r="B46" s="46"/>
      <c r="C46" s="47" t="s">
        <v>117</v>
      </c>
      <c r="D46" s="47" t="s">
        <v>88</v>
      </c>
      <c r="E46" s="48" t="s">
        <v>150</v>
      </c>
      <c r="F46" s="97" t="s">
        <v>151</v>
      </c>
      <c r="G46" s="97"/>
      <c r="H46" s="97"/>
      <c r="I46" s="97"/>
      <c r="J46" s="49" t="s">
        <v>91</v>
      </c>
      <c r="K46" s="50">
        <v>28.2</v>
      </c>
      <c r="L46" s="51"/>
      <c r="N46" s="52" t="s">
        <v>0</v>
      </c>
      <c r="O46" s="14" t="s">
        <v>16</v>
      </c>
      <c r="P46" s="53">
        <v>1.43</v>
      </c>
      <c r="Q46" s="53">
        <f>P46*K46</f>
        <v>40.326000000000001</v>
      </c>
      <c r="R46" s="53">
        <v>9.5600000000000008E-3</v>
      </c>
      <c r="S46" s="53">
        <f>R46*K46</f>
        <v>0.269592</v>
      </c>
      <c r="T46" s="53">
        <v>0</v>
      </c>
      <c r="U46" s="54">
        <f>T46*K46</f>
        <v>0</v>
      </c>
      <c r="AL46" s="8" t="s">
        <v>92</v>
      </c>
      <c r="AN46" s="8" t="s">
        <v>88</v>
      </c>
      <c r="AO46" s="8" t="s">
        <v>25</v>
      </c>
      <c r="AS46" s="8" t="s">
        <v>87</v>
      </c>
      <c r="AY46" s="55" t="e">
        <f>IF(O46="základní",#REF!,0)</f>
        <v>#REF!</v>
      </c>
      <c r="AZ46" s="55">
        <f>IF(O46="snížená",#REF!,0)</f>
        <v>0</v>
      </c>
      <c r="BA46" s="55">
        <f>IF(O46="zákl. přenesená",#REF!,0)</f>
        <v>0</v>
      </c>
      <c r="BB46" s="55">
        <f>IF(O46="sníž. přenesená",#REF!,0)</f>
        <v>0</v>
      </c>
      <c r="BC46" s="55">
        <f>IF(O46="nulová",#REF!,0)</f>
        <v>0</v>
      </c>
      <c r="BD46" s="8" t="s">
        <v>5</v>
      </c>
      <c r="BE46" s="55" t="e">
        <f>ROUND(#REF!*K46,2)</f>
        <v>#REF!</v>
      </c>
      <c r="BF46" s="8" t="s">
        <v>92</v>
      </c>
      <c r="BG46" s="8" t="s">
        <v>152</v>
      </c>
    </row>
    <row r="47" spans="2:59" s="6" customFormat="1" ht="22.5" customHeight="1" x14ac:dyDescent="0.3">
      <c r="B47" s="72"/>
      <c r="C47" s="73"/>
      <c r="D47" s="73"/>
      <c r="E47" s="74" t="s">
        <v>0</v>
      </c>
      <c r="F47" s="106" t="s">
        <v>900</v>
      </c>
      <c r="G47" s="107"/>
      <c r="H47" s="107"/>
      <c r="I47" s="107"/>
      <c r="J47" s="73"/>
      <c r="K47" s="75" t="s">
        <v>0</v>
      </c>
      <c r="L47" s="76"/>
      <c r="N47" s="77"/>
      <c r="O47" s="73"/>
      <c r="P47" s="73"/>
      <c r="Q47" s="73"/>
      <c r="R47" s="73"/>
      <c r="S47" s="73"/>
      <c r="T47" s="73"/>
      <c r="U47" s="78"/>
      <c r="AN47" s="79" t="s">
        <v>95</v>
      </c>
      <c r="AO47" s="79" t="s">
        <v>25</v>
      </c>
      <c r="AP47" s="6" t="s">
        <v>5</v>
      </c>
      <c r="AQ47" s="6" t="s">
        <v>13</v>
      </c>
      <c r="AR47" s="6" t="s">
        <v>19</v>
      </c>
      <c r="AS47" s="79" t="s">
        <v>87</v>
      </c>
    </row>
    <row r="48" spans="2:59" s="4" customFormat="1" ht="22.5" customHeight="1" x14ac:dyDescent="0.3">
      <c r="B48" s="56"/>
      <c r="C48" s="57"/>
      <c r="D48" s="57"/>
      <c r="E48" s="58" t="s">
        <v>0</v>
      </c>
      <c r="F48" s="100" t="s">
        <v>904</v>
      </c>
      <c r="G48" s="101"/>
      <c r="H48" s="101"/>
      <c r="I48" s="101"/>
      <c r="J48" s="57"/>
      <c r="K48" s="59">
        <v>13.25</v>
      </c>
      <c r="L48" s="60"/>
      <c r="N48" s="61"/>
      <c r="O48" s="57"/>
      <c r="P48" s="57"/>
      <c r="Q48" s="57"/>
      <c r="R48" s="57"/>
      <c r="S48" s="57"/>
      <c r="T48" s="57"/>
      <c r="U48" s="62"/>
      <c r="AN48" s="63" t="s">
        <v>95</v>
      </c>
      <c r="AO48" s="63" t="s">
        <v>25</v>
      </c>
      <c r="AP48" s="4" t="s">
        <v>25</v>
      </c>
      <c r="AQ48" s="4" t="s">
        <v>13</v>
      </c>
      <c r="AR48" s="4" t="s">
        <v>19</v>
      </c>
      <c r="AS48" s="63" t="s">
        <v>87</v>
      </c>
    </row>
    <row r="49" spans="2:59" s="4" customFormat="1" ht="22.5" customHeight="1" x14ac:dyDescent="0.3">
      <c r="B49" s="56"/>
      <c r="C49" s="57"/>
      <c r="D49" s="57"/>
      <c r="E49" s="58" t="s">
        <v>0</v>
      </c>
      <c r="F49" s="100" t="s">
        <v>905</v>
      </c>
      <c r="G49" s="101"/>
      <c r="H49" s="101"/>
      <c r="I49" s="101"/>
      <c r="J49" s="57"/>
      <c r="K49" s="59">
        <v>14.95</v>
      </c>
      <c r="L49" s="60"/>
      <c r="N49" s="61"/>
      <c r="O49" s="57"/>
      <c r="P49" s="57"/>
      <c r="Q49" s="57"/>
      <c r="R49" s="57"/>
      <c r="S49" s="57"/>
      <c r="T49" s="57"/>
      <c r="U49" s="62"/>
      <c r="AN49" s="63" t="s">
        <v>95</v>
      </c>
      <c r="AO49" s="63" t="s">
        <v>25</v>
      </c>
      <c r="AP49" s="4" t="s">
        <v>25</v>
      </c>
      <c r="AQ49" s="4" t="s">
        <v>13</v>
      </c>
      <c r="AR49" s="4" t="s">
        <v>19</v>
      </c>
      <c r="AS49" s="63" t="s">
        <v>87</v>
      </c>
    </row>
    <row r="50" spans="2:59" s="4" customFormat="1" ht="22.5" customHeight="1" x14ac:dyDescent="0.3">
      <c r="B50" s="56"/>
      <c r="C50" s="57"/>
      <c r="D50" s="57"/>
      <c r="E50" s="58" t="s">
        <v>0</v>
      </c>
      <c r="F50" s="100" t="s">
        <v>0</v>
      </c>
      <c r="G50" s="101"/>
      <c r="H50" s="101"/>
      <c r="I50" s="101"/>
      <c r="J50" s="57"/>
      <c r="K50" s="59">
        <v>0</v>
      </c>
      <c r="L50" s="60"/>
      <c r="N50" s="61"/>
      <c r="O50" s="57"/>
      <c r="P50" s="57"/>
      <c r="Q50" s="57"/>
      <c r="R50" s="57"/>
      <c r="S50" s="57"/>
      <c r="T50" s="57"/>
      <c r="U50" s="62"/>
      <c r="AN50" s="63" t="s">
        <v>95</v>
      </c>
      <c r="AO50" s="63" t="s">
        <v>25</v>
      </c>
      <c r="AP50" s="4" t="s">
        <v>25</v>
      </c>
      <c r="AQ50" s="4" t="s">
        <v>13</v>
      </c>
      <c r="AR50" s="4" t="s">
        <v>19</v>
      </c>
      <c r="AS50" s="63" t="s">
        <v>87</v>
      </c>
    </row>
    <row r="51" spans="2:59" s="7" customFormat="1" ht="22.5" customHeight="1" x14ac:dyDescent="0.3">
      <c r="B51" s="80"/>
      <c r="C51" s="81"/>
      <c r="D51" s="81"/>
      <c r="E51" s="82" t="s">
        <v>43</v>
      </c>
      <c r="F51" s="109" t="s">
        <v>136</v>
      </c>
      <c r="G51" s="110"/>
      <c r="H51" s="110"/>
      <c r="I51" s="110"/>
      <c r="J51" s="81"/>
      <c r="K51" s="83">
        <v>28.2</v>
      </c>
      <c r="L51" s="84"/>
      <c r="N51" s="85"/>
      <c r="O51" s="81"/>
      <c r="P51" s="81"/>
      <c r="Q51" s="81"/>
      <c r="R51" s="81"/>
      <c r="S51" s="81"/>
      <c r="T51" s="81"/>
      <c r="U51" s="86"/>
      <c r="AN51" s="87" t="s">
        <v>95</v>
      </c>
      <c r="AO51" s="87" t="s">
        <v>25</v>
      </c>
      <c r="AP51" s="7" t="s">
        <v>103</v>
      </c>
      <c r="AQ51" s="7" t="s">
        <v>13</v>
      </c>
      <c r="AR51" s="7" t="s">
        <v>19</v>
      </c>
      <c r="AS51" s="87" t="s">
        <v>87</v>
      </c>
    </row>
    <row r="52" spans="2:59" s="5" customFormat="1" ht="22.5" customHeight="1" x14ac:dyDescent="0.3">
      <c r="B52" s="64"/>
      <c r="C52" s="65"/>
      <c r="D52" s="65"/>
      <c r="E52" s="66" t="s">
        <v>0</v>
      </c>
      <c r="F52" s="102" t="s">
        <v>96</v>
      </c>
      <c r="G52" s="103"/>
      <c r="H52" s="103"/>
      <c r="I52" s="103"/>
      <c r="J52" s="65"/>
      <c r="K52" s="67">
        <v>28.2</v>
      </c>
      <c r="L52" s="68"/>
      <c r="N52" s="69"/>
      <c r="O52" s="65"/>
      <c r="P52" s="65"/>
      <c r="Q52" s="65"/>
      <c r="R52" s="65"/>
      <c r="S52" s="65"/>
      <c r="T52" s="65"/>
      <c r="U52" s="70"/>
      <c r="AN52" s="71" t="s">
        <v>95</v>
      </c>
      <c r="AO52" s="71" t="s">
        <v>25</v>
      </c>
      <c r="AP52" s="5" t="s">
        <v>92</v>
      </c>
      <c r="AQ52" s="5" t="s">
        <v>13</v>
      </c>
      <c r="AR52" s="5" t="s">
        <v>5</v>
      </c>
      <c r="AS52" s="71" t="s">
        <v>87</v>
      </c>
    </row>
    <row r="53" spans="2:59" s="1" customFormat="1" ht="22.5" customHeight="1" x14ac:dyDescent="0.3">
      <c r="B53" s="46"/>
      <c r="C53" s="88" t="s">
        <v>132</v>
      </c>
      <c r="D53" s="88" t="s">
        <v>145</v>
      </c>
      <c r="E53" s="89" t="s">
        <v>155</v>
      </c>
      <c r="F53" s="108" t="s">
        <v>156</v>
      </c>
      <c r="G53" s="108"/>
      <c r="H53" s="108"/>
      <c r="I53" s="108"/>
      <c r="J53" s="90" t="s">
        <v>91</v>
      </c>
      <c r="K53" s="91">
        <v>28.763999999999999</v>
      </c>
      <c r="L53" s="51"/>
      <c r="N53" s="52" t="s">
        <v>0</v>
      </c>
      <c r="O53" s="14" t="s">
        <v>16</v>
      </c>
      <c r="P53" s="53">
        <v>0</v>
      </c>
      <c r="Q53" s="53">
        <f>P53*K53</f>
        <v>0</v>
      </c>
      <c r="R53" s="53">
        <v>1.7999999999999999E-2</v>
      </c>
      <c r="S53" s="53">
        <f>R53*K53</f>
        <v>0.51775199999999999</v>
      </c>
      <c r="T53" s="53">
        <v>0</v>
      </c>
      <c r="U53" s="54">
        <f>T53*K53</f>
        <v>0</v>
      </c>
      <c r="AL53" s="8" t="s">
        <v>137</v>
      </c>
      <c r="AN53" s="8" t="s">
        <v>145</v>
      </c>
      <c r="AO53" s="8" t="s">
        <v>25</v>
      </c>
      <c r="AS53" s="8" t="s">
        <v>87</v>
      </c>
      <c r="AY53" s="55" t="e">
        <f>IF(O53="základní",#REF!,0)</f>
        <v>#REF!</v>
      </c>
      <c r="AZ53" s="55">
        <f>IF(O53="snížená",#REF!,0)</f>
        <v>0</v>
      </c>
      <c r="BA53" s="55">
        <f>IF(O53="zákl. přenesená",#REF!,0)</f>
        <v>0</v>
      </c>
      <c r="BB53" s="55">
        <f>IF(O53="sníž. přenesená",#REF!,0)</f>
        <v>0</v>
      </c>
      <c r="BC53" s="55">
        <f>IF(O53="nulová",#REF!,0)</f>
        <v>0</v>
      </c>
      <c r="BD53" s="8" t="s">
        <v>5</v>
      </c>
      <c r="BE53" s="55" t="e">
        <f>ROUND(#REF!*K53,2)</f>
        <v>#REF!</v>
      </c>
      <c r="BF53" s="8" t="s">
        <v>92</v>
      </c>
      <c r="BG53" s="8" t="s">
        <v>157</v>
      </c>
    </row>
    <row r="54" spans="2:59" s="4" customFormat="1" ht="22.5" customHeight="1" x14ac:dyDescent="0.3">
      <c r="B54" s="56"/>
      <c r="C54" s="57"/>
      <c r="D54" s="57"/>
      <c r="E54" s="58" t="s">
        <v>0</v>
      </c>
      <c r="F54" s="98" t="s">
        <v>43</v>
      </c>
      <c r="G54" s="99"/>
      <c r="H54" s="99"/>
      <c r="I54" s="99"/>
      <c r="J54" s="57"/>
      <c r="K54" s="59">
        <v>28.2</v>
      </c>
      <c r="L54" s="60"/>
      <c r="N54" s="61"/>
      <c r="O54" s="57"/>
      <c r="P54" s="57"/>
      <c r="Q54" s="57"/>
      <c r="R54" s="57"/>
      <c r="S54" s="57"/>
      <c r="T54" s="57"/>
      <c r="U54" s="62"/>
      <c r="AN54" s="63" t="s">
        <v>95</v>
      </c>
      <c r="AO54" s="63" t="s">
        <v>25</v>
      </c>
      <c r="AP54" s="4" t="s">
        <v>25</v>
      </c>
      <c r="AQ54" s="4" t="s">
        <v>13</v>
      </c>
      <c r="AR54" s="4" t="s">
        <v>19</v>
      </c>
      <c r="AS54" s="63" t="s">
        <v>87</v>
      </c>
    </row>
    <row r="55" spans="2:59" s="4" customFormat="1" ht="22.5" customHeight="1" x14ac:dyDescent="0.3">
      <c r="B55" s="56"/>
      <c r="C55" s="57"/>
      <c r="D55" s="57"/>
      <c r="E55" s="58" t="s">
        <v>0</v>
      </c>
      <c r="F55" s="100" t="s">
        <v>0</v>
      </c>
      <c r="G55" s="101"/>
      <c r="H55" s="101"/>
      <c r="I55" s="101"/>
      <c r="J55" s="57"/>
      <c r="K55" s="59">
        <v>0</v>
      </c>
      <c r="L55" s="60"/>
      <c r="N55" s="61"/>
      <c r="O55" s="57"/>
      <c r="P55" s="57"/>
      <c r="Q55" s="57"/>
      <c r="R55" s="57"/>
      <c r="S55" s="57"/>
      <c r="T55" s="57"/>
      <c r="U55" s="62"/>
      <c r="AN55" s="63" t="s">
        <v>95</v>
      </c>
      <c r="AO55" s="63" t="s">
        <v>25</v>
      </c>
      <c r="AP55" s="4" t="s">
        <v>25</v>
      </c>
      <c r="AQ55" s="4" t="s">
        <v>13</v>
      </c>
      <c r="AR55" s="4" t="s">
        <v>19</v>
      </c>
      <c r="AS55" s="63" t="s">
        <v>87</v>
      </c>
    </row>
    <row r="56" spans="2:59" s="6" customFormat="1" ht="22.5" customHeight="1" x14ac:dyDescent="0.3">
      <c r="B56" s="72"/>
      <c r="C56" s="73"/>
      <c r="D56" s="73"/>
      <c r="E56" s="74" t="s">
        <v>0</v>
      </c>
      <c r="F56" s="104" t="s">
        <v>158</v>
      </c>
      <c r="G56" s="105"/>
      <c r="H56" s="105"/>
      <c r="I56" s="105"/>
      <c r="J56" s="73"/>
      <c r="K56" s="75" t="s">
        <v>0</v>
      </c>
      <c r="L56" s="76"/>
      <c r="N56" s="77"/>
      <c r="O56" s="73"/>
      <c r="P56" s="73"/>
      <c r="Q56" s="73"/>
      <c r="R56" s="73"/>
      <c r="S56" s="73"/>
      <c r="T56" s="73"/>
      <c r="U56" s="78"/>
      <c r="AN56" s="79" t="s">
        <v>95</v>
      </c>
      <c r="AO56" s="79" t="s">
        <v>25</v>
      </c>
      <c r="AP56" s="6" t="s">
        <v>5</v>
      </c>
      <c r="AQ56" s="6" t="s">
        <v>13</v>
      </c>
      <c r="AR56" s="6" t="s">
        <v>19</v>
      </c>
      <c r="AS56" s="79" t="s">
        <v>87</v>
      </c>
    </row>
    <row r="57" spans="2:59" s="4" customFormat="1" ht="22.5" customHeight="1" x14ac:dyDescent="0.3">
      <c r="B57" s="56"/>
      <c r="C57" s="57"/>
      <c r="D57" s="57"/>
      <c r="E57" s="58" t="s">
        <v>0</v>
      </c>
      <c r="F57" s="100" t="s">
        <v>159</v>
      </c>
      <c r="G57" s="101"/>
      <c r="H57" s="101"/>
      <c r="I57" s="101"/>
      <c r="J57" s="57"/>
      <c r="K57" s="59">
        <v>0.56399999999999995</v>
      </c>
      <c r="L57" s="60"/>
      <c r="N57" s="61"/>
      <c r="O57" s="57"/>
      <c r="P57" s="57"/>
      <c r="Q57" s="57"/>
      <c r="R57" s="57"/>
      <c r="S57" s="57"/>
      <c r="T57" s="57"/>
      <c r="U57" s="62"/>
      <c r="AN57" s="63" t="s">
        <v>95</v>
      </c>
      <c r="AO57" s="63" t="s">
        <v>25</v>
      </c>
      <c r="AP57" s="4" t="s">
        <v>25</v>
      </c>
      <c r="AQ57" s="4" t="s">
        <v>13</v>
      </c>
      <c r="AR57" s="4" t="s">
        <v>19</v>
      </c>
      <c r="AS57" s="63" t="s">
        <v>87</v>
      </c>
    </row>
    <row r="58" spans="2:59" s="4" customFormat="1" ht="22.5" customHeight="1" x14ac:dyDescent="0.3">
      <c r="B58" s="56"/>
      <c r="C58" s="57"/>
      <c r="D58" s="57"/>
      <c r="E58" s="58" t="s">
        <v>0</v>
      </c>
      <c r="F58" s="100" t="s">
        <v>0</v>
      </c>
      <c r="G58" s="101"/>
      <c r="H58" s="101"/>
      <c r="I58" s="101"/>
      <c r="J58" s="57"/>
      <c r="K58" s="59">
        <v>0</v>
      </c>
      <c r="L58" s="60"/>
      <c r="N58" s="61"/>
      <c r="O58" s="57"/>
      <c r="P58" s="57"/>
      <c r="Q58" s="57"/>
      <c r="R58" s="57"/>
      <c r="S58" s="57"/>
      <c r="T58" s="57"/>
      <c r="U58" s="62"/>
      <c r="AN58" s="63" t="s">
        <v>95</v>
      </c>
      <c r="AO58" s="63" t="s">
        <v>25</v>
      </c>
      <c r="AP58" s="4" t="s">
        <v>25</v>
      </c>
      <c r="AQ58" s="4" t="s">
        <v>13</v>
      </c>
      <c r="AR58" s="4" t="s">
        <v>19</v>
      </c>
      <c r="AS58" s="63" t="s">
        <v>87</v>
      </c>
    </row>
    <row r="59" spans="2:59" s="5" customFormat="1" ht="22.5" customHeight="1" x14ac:dyDescent="0.3">
      <c r="B59" s="64"/>
      <c r="C59" s="65"/>
      <c r="D59" s="65"/>
      <c r="E59" s="66" t="s">
        <v>0</v>
      </c>
      <c r="F59" s="102" t="s">
        <v>96</v>
      </c>
      <c r="G59" s="103"/>
      <c r="H59" s="103"/>
      <c r="I59" s="103"/>
      <c r="J59" s="65"/>
      <c r="K59" s="67">
        <v>28.763999999999999</v>
      </c>
      <c r="L59" s="68"/>
      <c r="N59" s="69"/>
      <c r="O59" s="65"/>
      <c r="P59" s="65"/>
      <c r="Q59" s="65"/>
      <c r="R59" s="65"/>
      <c r="S59" s="65"/>
      <c r="T59" s="65"/>
      <c r="U59" s="70"/>
      <c r="AN59" s="71" t="s">
        <v>95</v>
      </c>
      <c r="AO59" s="71" t="s">
        <v>25</v>
      </c>
      <c r="AP59" s="5" t="s">
        <v>92</v>
      </c>
      <c r="AQ59" s="5" t="s">
        <v>13</v>
      </c>
      <c r="AR59" s="5" t="s">
        <v>5</v>
      </c>
      <c r="AS59" s="71" t="s">
        <v>87</v>
      </c>
    </row>
    <row r="60" spans="2:59" s="1" customFormat="1" ht="31.5" customHeight="1" x14ac:dyDescent="0.3">
      <c r="B60" s="46"/>
      <c r="C60" s="47" t="s">
        <v>137</v>
      </c>
      <c r="D60" s="47" t="s">
        <v>88</v>
      </c>
      <c r="E60" s="48" t="s">
        <v>168</v>
      </c>
      <c r="F60" s="97" t="s">
        <v>169</v>
      </c>
      <c r="G60" s="97"/>
      <c r="H60" s="97"/>
      <c r="I60" s="97"/>
      <c r="J60" s="49" t="s">
        <v>91</v>
      </c>
      <c r="K60" s="50">
        <v>76.747</v>
      </c>
      <c r="L60" s="51"/>
      <c r="N60" s="52" t="s">
        <v>0</v>
      </c>
      <c r="O60" s="14" t="s">
        <v>16</v>
      </c>
      <c r="P60" s="53">
        <v>1.04</v>
      </c>
      <c r="Q60" s="53">
        <f>P60*K60</f>
        <v>79.816879999999998</v>
      </c>
      <c r="R60" s="53">
        <v>8.3199999999999993E-3</v>
      </c>
      <c r="S60" s="53">
        <f>R60*K60</f>
        <v>0.63853503999999994</v>
      </c>
      <c r="T60" s="53">
        <v>0</v>
      </c>
      <c r="U60" s="54">
        <f>T60*K60</f>
        <v>0</v>
      </c>
      <c r="AL60" s="8" t="s">
        <v>92</v>
      </c>
      <c r="AN60" s="8" t="s">
        <v>88</v>
      </c>
      <c r="AO60" s="8" t="s">
        <v>25</v>
      </c>
      <c r="AS60" s="8" t="s">
        <v>87</v>
      </c>
      <c r="AY60" s="55" t="e">
        <f>IF(O60="základní",#REF!,0)</f>
        <v>#REF!</v>
      </c>
      <c r="AZ60" s="55">
        <f>IF(O60="snížená",#REF!,0)</f>
        <v>0</v>
      </c>
      <c r="BA60" s="55">
        <f>IF(O60="zákl. přenesená",#REF!,0)</f>
        <v>0</v>
      </c>
      <c r="BB60" s="55">
        <f>IF(O60="sníž. přenesená",#REF!,0)</f>
        <v>0</v>
      </c>
      <c r="BC60" s="55">
        <f>IF(O60="nulová",#REF!,0)</f>
        <v>0</v>
      </c>
      <c r="BD60" s="8" t="s">
        <v>5</v>
      </c>
      <c r="BE60" s="55" t="e">
        <f>ROUND(#REF!*K60,2)</f>
        <v>#REF!</v>
      </c>
      <c r="BF60" s="8" t="s">
        <v>92</v>
      </c>
      <c r="BG60" s="8" t="s">
        <v>170</v>
      </c>
    </row>
    <row r="61" spans="2:59" s="4" customFormat="1" ht="22.5" customHeight="1" x14ac:dyDescent="0.3">
      <c r="B61" s="56"/>
      <c r="C61" s="57"/>
      <c r="D61" s="57"/>
      <c r="E61" s="58" t="s">
        <v>0</v>
      </c>
      <c r="F61" s="98" t="s">
        <v>55</v>
      </c>
      <c r="G61" s="99"/>
      <c r="H61" s="99"/>
      <c r="I61" s="99"/>
      <c r="J61" s="57"/>
      <c r="K61" s="59">
        <v>64.099000000000004</v>
      </c>
      <c r="L61" s="60"/>
      <c r="N61" s="61"/>
      <c r="O61" s="57"/>
      <c r="P61" s="57"/>
      <c r="Q61" s="57"/>
      <c r="R61" s="57"/>
      <c r="S61" s="57"/>
      <c r="T61" s="57"/>
      <c r="U61" s="62"/>
      <c r="AN61" s="63" t="s">
        <v>95</v>
      </c>
      <c r="AO61" s="63" t="s">
        <v>25</v>
      </c>
      <c r="AP61" s="4" t="s">
        <v>25</v>
      </c>
      <c r="AQ61" s="4" t="s">
        <v>13</v>
      </c>
      <c r="AR61" s="4" t="s">
        <v>19</v>
      </c>
      <c r="AS61" s="63" t="s">
        <v>87</v>
      </c>
    </row>
    <row r="62" spans="2:59" s="4" customFormat="1" ht="22.5" customHeight="1" x14ac:dyDescent="0.3">
      <c r="B62" s="56"/>
      <c r="C62" s="57"/>
      <c r="D62" s="57"/>
      <c r="E62" s="58" t="s">
        <v>0</v>
      </c>
      <c r="F62" s="100" t="s">
        <v>0</v>
      </c>
      <c r="G62" s="101"/>
      <c r="H62" s="101"/>
      <c r="I62" s="101"/>
      <c r="J62" s="57"/>
      <c r="K62" s="59">
        <v>0</v>
      </c>
      <c r="L62" s="60"/>
      <c r="N62" s="61"/>
      <c r="O62" s="57"/>
      <c r="P62" s="57"/>
      <c r="Q62" s="57"/>
      <c r="R62" s="57"/>
      <c r="S62" s="57"/>
      <c r="T62" s="57"/>
      <c r="U62" s="62"/>
      <c r="AN62" s="63" t="s">
        <v>95</v>
      </c>
      <c r="AO62" s="63" t="s">
        <v>25</v>
      </c>
      <c r="AP62" s="4" t="s">
        <v>25</v>
      </c>
      <c r="AQ62" s="4" t="s">
        <v>13</v>
      </c>
      <c r="AR62" s="4" t="s">
        <v>19</v>
      </c>
      <c r="AS62" s="63" t="s">
        <v>87</v>
      </c>
    </row>
    <row r="63" spans="2:59" s="4" customFormat="1" ht="22.5" customHeight="1" x14ac:dyDescent="0.3">
      <c r="B63" s="56"/>
      <c r="C63" s="57"/>
      <c r="D63" s="57"/>
      <c r="E63" s="58" t="s">
        <v>0</v>
      </c>
      <c r="F63" s="100" t="s">
        <v>50</v>
      </c>
      <c r="G63" s="101"/>
      <c r="H63" s="101"/>
      <c r="I63" s="101"/>
      <c r="J63" s="57"/>
      <c r="K63" s="59">
        <v>12.648</v>
      </c>
      <c r="L63" s="60"/>
      <c r="N63" s="61"/>
      <c r="O63" s="57"/>
      <c r="P63" s="57"/>
      <c r="Q63" s="57"/>
      <c r="R63" s="57"/>
      <c r="S63" s="57"/>
      <c r="T63" s="57"/>
      <c r="U63" s="62"/>
      <c r="AN63" s="63" t="s">
        <v>95</v>
      </c>
      <c r="AO63" s="63" t="s">
        <v>25</v>
      </c>
      <c r="AP63" s="4" t="s">
        <v>25</v>
      </c>
      <c r="AQ63" s="4" t="s">
        <v>13</v>
      </c>
      <c r="AR63" s="4" t="s">
        <v>19</v>
      </c>
      <c r="AS63" s="63" t="s">
        <v>87</v>
      </c>
    </row>
    <row r="64" spans="2:59" s="4" customFormat="1" ht="22.5" customHeight="1" x14ac:dyDescent="0.3">
      <c r="B64" s="56"/>
      <c r="C64" s="57"/>
      <c r="D64" s="57"/>
      <c r="E64" s="58" t="s">
        <v>0</v>
      </c>
      <c r="F64" s="100" t="s">
        <v>0</v>
      </c>
      <c r="G64" s="101"/>
      <c r="H64" s="101"/>
      <c r="I64" s="101"/>
      <c r="J64" s="57"/>
      <c r="K64" s="59">
        <v>0</v>
      </c>
      <c r="L64" s="60"/>
      <c r="N64" s="61"/>
      <c r="O64" s="57"/>
      <c r="P64" s="57"/>
      <c r="Q64" s="57"/>
      <c r="R64" s="57"/>
      <c r="S64" s="57"/>
      <c r="T64" s="57"/>
      <c r="U64" s="62"/>
      <c r="AN64" s="63" t="s">
        <v>95</v>
      </c>
      <c r="AO64" s="63" t="s">
        <v>25</v>
      </c>
      <c r="AP64" s="4" t="s">
        <v>25</v>
      </c>
      <c r="AQ64" s="4" t="s">
        <v>13</v>
      </c>
      <c r="AR64" s="4" t="s">
        <v>19</v>
      </c>
      <c r="AS64" s="63" t="s">
        <v>87</v>
      </c>
    </row>
    <row r="65" spans="2:59" s="5" customFormat="1" ht="22.5" customHeight="1" x14ac:dyDescent="0.3">
      <c r="B65" s="64"/>
      <c r="C65" s="65"/>
      <c r="D65" s="65"/>
      <c r="E65" s="66" t="s">
        <v>0</v>
      </c>
      <c r="F65" s="102" t="s">
        <v>96</v>
      </c>
      <c r="G65" s="103"/>
      <c r="H65" s="103"/>
      <c r="I65" s="103"/>
      <c r="J65" s="65"/>
      <c r="K65" s="67">
        <v>76.747</v>
      </c>
      <c r="L65" s="68"/>
      <c r="N65" s="69"/>
      <c r="O65" s="65"/>
      <c r="P65" s="65"/>
      <c r="Q65" s="65"/>
      <c r="R65" s="65"/>
      <c r="S65" s="65"/>
      <c r="T65" s="65"/>
      <c r="U65" s="70"/>
      <c r="AN65" s="71" t="s">
        <v>95</v>
      </c>
      <c r="AO65" s="71" t="s">
        <v>25</v>
      </c>
      <c r="AP65" s="5" t="s">
        <v>92</v>
      </c>
      <c r="AQ65" s="5" t="s">
        <v>13</v>
      </c>
      <c r="AR65" s="5" t="s">
        <v>5</v>
      </c>
      <c r="AS65" s="71" t="s">
        <v>87</v>
      </c>
    </row>
    <row r="66" spans="2:59" s="1" customFormat="1" ht="31.5" customHeight="1" x14ac:dyDescent="0.3">
      <c r="B66" s="46"/>
      <c r="C66" s="88" t="s">
        <v>141</v>
      </c>
      <c r="D66" s="88" t="s">
        <v>145</v>
      </c>
      <c r="E66" s="89" t="s">
        <v>171</v>
      </c>
      <c r="F66" s="108" t="s">
        <v>172</v>
      </c>
      <c r="G66" s="108"/>
      <c r="H66" s="108"/>
      <c r="I66" s="108"/>
      <c r="J66" s="90" t="s">
        <v>91</v>
      </c>
      <c r="K66" s="91">
        <v>12.901</v>
      </c>
      <c r="L66" s="51"/>
      <c r="N66" s="52" t="s">
        <v>0</v>
      </c>
      <c r="O66" s="14" t="s">
        <v>16</v>
      </c>
      <c r="P66" s="53">
        <v>0</v>
      </c>
      <c r="Q66" s="53">
        <f>P66*K66</f>
        <v>0</v>
      </c>
      <c r="R66" s="53">
        <v>2.0400000000000001E-3</v>
      </c>
      <c r="S66" s="53">
        <f>R66*K66</f>
        <v>2.6318040000000001E-2</v>
      </c>
      <c r="T66" s="53">
        <v>0</v>
      </c>
      <c r="U66" s="54">
        <f>T66*K66</f>
        <v>0</v>
      </c>
      <c r="AL66" s="8" t="s">
        <v>137</v>
      </c>
      <c r="AN66" s="8" t="s">
        <v>145</v>
      </c>
      <c r="AO66" s="8" t="s">
        <v>25</v>
      </c>
      <c r="AS66" s="8" t="s">
        <v>87</v>
      </c>
      <c r="AY66" s="55" t="e">
        <f>IF(O66="základní",#REF!,0)</f>
        <v>#REF!</v>
      </c>
      <c r="AZ66" s="55">
        <f>IF(O66="snížená",#REF!,0)</f>
        <v>0</v>
      </c>
      <c r="BA66" s="55">
        <f>IF(O66="zákl. přenesená",#REF!,0)</f>
        <v>0</v>
      </c>
      <c r="BB66" s="55">
        <f>IF(O66="sníž. přenesená",#REF!,0)</f>
        <v>0</v>
      </c>
      <c r="BC66" s="55">
        <f>IF(O66="nulová",#REF!,0)</f>
        <v>0</v>
      </c>
      <c r="BD66" s="8" t="s">
        <v>5</v>
      </c>
      <c r="BE66" s="55" t="e">
        <f>ROUND(#REF!*K66,2)</f>
        <v>#REF!</v>
      </c>
      <c r="BF66" s="8" t="s">
        <v>92</v>
      </c>
      <c r="BG66" s="8" t="s">
        <v>173</v>
      </c>
    </row>
    <row r="67" spans="2:59" s="6" customFormat="1" ht="22.5" customHeight="1" x14ac:dyDescent="0.3">
      <c r="B67" s="72"/>
      <c r="C67" s="73"/>
      <c r="D67" s="73"/>
      <c r="E67" s="74" t="s">
        <v>0</v>
      </c>
      <c r="F67" s="106" t="s">
        <v>906</v>
      </c>
      <c r="G67" s="107"/>
      <c r="H67" s="107"/>
      <c r="I67" s="107"/>
      <c r="J67" s="73"/>
      <c r="K67" s="75" t="s">
        <v>0</v>
      </c>
      <c r="L67" s="76"/>
      <c r="N67" s="77"/>
      <c r="O67" s="73"/>
      <c r="P67" s="73"/>
      <c r="Q67" s="73"/>
      <c r="R67" s="73"/>
      <c r="S67" s="73"/>
      <c r="T67" s="73"/>
      <c r="U67" s="78"/>
      <c r="AN67" s="79" t="s">
        <v>95</v>
      </c>
      <c r="AO67" s="79" t="s">
        <v>25</v>
      </c>
      <c r="AP67" s="6" t="s">
        <v>5</v>
      </c>
      <c r="AQ67" s="6" t="s">
        <v>13</v>
      </c>
      <c r="AR67" s="6" t="s">
        <v>19</v>
      </c>
      <c r="AS67" s="79" t="s">
        <v>87</v>
      </c>
    </row>
    <row r="68" spans="2:59" s="6" customFormat="1" ht="22.5" customHeight="1" x14ac:dyDescent="0.3">
      <c r="B68" s="72"/>
      <c r="C68" s="73"/>
      <c r="D68" s="73"/>
      <c r="E68" s="74" t="s">
        <v>0</v>
      </c>
      <c r="F68" s="104" t="s">
        <v>907</v>
      </c>
      <c r="G68" s="105"/>
      <c r="H68" s="105"/>
      <c r="I68" s="105"/>
      <c r="J68" s="73"/>
      <c r="K68" s="75" t="s">
        <v>0</v>
      </c>
      <c r="L68" s="76"/>
      <c r="N68" s="77"/>
      <c r="O68" s="73"/>
      <c r="P68" s="73"/>
      <c r="Q68" s="73"/>
      <c r="R68" s="73"/>
      <c r="S68" s="73"/>
      <c r="T68" s="73"/>
      <c r="U68" s="78"/>
      <c r="AN68" s="79" t="s">
        <v>95</v>
      </c>
      <c r="AO68" s="79" t="s">
        <v>25</v>
      </c>
      <c r="AP68" s="6" t="s">
        <v>5</v>
      </c>
      <c r="AQ68" s="6" t="s">
        <v>13</v>
      </c>
      <c r="AR68" s="6" t="s">
        <v>19</v>
      </c>
      <c r="AS68" s="79" t="s">
        <v>87</v>
      </c>
    </row>
    <row r="69" spans="2:59" s="6" customFormat="1" ht="22.5" customHeight="1" x14ac:dyDescent="0.3">
      <c r="B69" s="72"/>
      <c r="C69" s="73"/>
      <c r="D69" s="73"/>
      <c r="E69" s="74" t="s">
        <v>0</v>
      </c>
      <c r="F69" s="104" t="s">
        <v>908</v>
      </c>
      <c r="G69" s="105"/>
      <c r="H69" s="105"/>
      <c r="I69" s="105"/>
      <c r="J69" s="73"/>
      <c r="K69" s="75" t="s">
        <v>0</v>
      </c>
      <c r="L69" s="76"/>
      <c r="N69" s="77"/>
      <c r="O69" s="73"/>
      <c r="P69" s="73"/>
      <c r="Q69" s="73"/>
      <c r="R69" s="73"/>
      <c r="S69" s="73"/>
      <c r="T69" s="73"/>
      <c r="U69" s="78"/>
      <c r="AN69" s="79" t="s">
        <v>95</v>
      </c>
      <c r="AO69" s="79" t="s">
        <v>25</v>
      </c>
      <c r="AP69" s="6" t="s">
        <v>5</v>
      </c>
      <c r="AQ69" s="6" t="s">
        <v>13</v>
      </c>
      <c r="AR69" s="6" t="s">
        <v>19</v>
      </c>
      <c r="AS69" s="79" t="s">
        <v>87</v>
      </c>
    </row>
    <row r="70" spans="2:59" s="4" customFormat="1" ht="22.5" customHeight="1" x14ac:dyDescent="0.3">
      <c r="B70" s="56"/>
      <c r="C70" s="57"/>
      <c r="D70" s="57"/>
      <c r="E70" s="58" t="s">
        <v>0</v>
      </c>
      <c r="F70" s="100" t="s">
        <v>909</v>
      </c>
      <c r="G70" s="101"/>
      <c r="H70" s="101"/>
      <c r="I70" s="101"/>
      <c r="J70" s="57"/>
      <c r="K70" s="59">
        <v>2.1779999999999999</v>
      </c>
      <c r="L70" s="60"/>
      <c r="N70" s="61"/>
      <c r="O70" s="57"/>
      <c r="P70" s="57"/>
      <c r="Q70" s="57"/>
      <c r="R70" s="57"/>
      <c r="S70" s="57"/>
      <c r="T70" s="57"/>
      <c r="U70" s="62"/>
      <c r="AN70" s="63" t="s">
        <v>95</v>
      </c>
      <c r="AO70" s="63" t="s">
        <v>25</v>
      </c>
      <c r="AP70" s="4" t="s">
        <v>25</v>
      </c>
      <c r="AQ70" s="4" t="s">
        <v>13</v>
      </c>
      <c r="AR70" s="4" t="s">
        <v>19</v>
      </c>
      <c r="AS70" s="63" t="s">
        <v>87</v>
      </c>
    </row>
    <row r="71" spans="2:59" s="4" customFormat="1" ht="22.5" customHeight="1" x14ac:dyDescent="0.3">
      <c r="B71" s="56"/>
      <c r="C71" s="57"/>
      <c r="D71" s="57"/>
      <c r="E71" s="58" t="s">
        <v>0</v>
      </c>
      <c r="F71" s="100" t="s">
        <v>0</v>
      </c>
      <c r="G71" s="101"/>
      <c r="H71" s="101"/>
      <c r="I71" s="101"/>
      <c r="J71" s="57"/>
      <c r="K71" s="59">
        <v>0</v>
      </c>
      <c r="L71" s="60"/>
      <c r="N71" s="61"/>
      <c r="O71" s="57"/>
      <c r="P71" s="57"/>
      <c r="Q71" s="57"/>
      <c r="R71" s="57"/>
      <c r="S71" s="57"/>
      <c r="T71" s="57"/>
      <c r="U71" s="62"/>
      <c r="AN71" s="63" t="s">
        <v>95</v>
      </c>
      <c r="AO71" s="63" t="s">
        <v>25</v>
      </c>
      <c r="AP71" s="4" t="s">
        <v>25</v>
      </c>
      <c r="AQ71" s="4" t="s">
        <v>13</v>
      </c>
      <c r="AR71" s="4" t="s">
        <v>19</v>
      </c>
      <c r="AS71" s="63" t="s">
        <v>87</v>
      </c>
    </row>
    <row r="72" spans="2:59" s="6" customFormat="1" ht="22.5" customHeight="1" x14ac:dyDescent="0.3">
      <c r="B72" s="72"/>
      <c r="C72" s="73"/>
      <c r="D72" s="73"/>
      <c r="E72" s="74" t="s">
        <v>0</v>
      </c>
      <c r="F72" s="104" t="s">
        <v>910</v>
      </c>
      <c r="G72" s="105"/>
      <c r="H72" s="105"/>
      <c r="I72" s="105"/>
      <c r="J72" s="73"/>
      <c r="K72" s="75" t="s">
        <v>0</v>
      </c>
      <c r="L72" s="76"/>
      <c r="N72" s="77"/>
      <c r="O72" s="73"/>
      <c r="P72" s="73"/>
      <c r="Q72" s="73"/>
      <c r="R72" s="73"/>
      <c r="S72" s="73"/>
      <c r="T72" s="73"/>
      <c r="U72" s="78"/>
      <c r="AN72" s="79" t="s">
        <v>95</v>
      </c>
      <c r="AO72" s="79" t="s">
        <v>25</v>
      </c>
      <c r="AP72" s="6" t="s">
        <v>5</v>
      </c>
      <c r="AQ72" s="6" t="s">
        <v>13</v>
      </c>
      <c r="AR72" s="6" t="s">
        <v>19</v>
      </c>
      <c r="AS72" s="79" t="s">
        <v>87</v>
      </c>
    </row>
    <row r="73" spans="2:59" s="4" customFormat="1" ht="22.5" customHeight="1" x14ac:dyDescent="0.3">
      <c r="B73" s="56"/>
      <c r="C73" s="57"/>
      <c r="D73" s="57"/>
      <c r="E73" s="58" t="s">
        <v>0</v>
      </c>
      <c r="F73" s="100" t="s">
        <v>911</v>
      </c>
      <c r="G73" s="101"/>
      <c r="H73" s="101"/>
      <c r="I73" s="101"/>
      <c r="J73" s="57"/>
      <c r="K73" s="59">
        <v>9.36</v>
      </c>
      <c r="L73" s="60"/>
      <c r="N73" s="61"/>
      <c r="O73" s="57"/>
      <c r="P73" s="57"/>
      <c r="Q73" s="57"/>
      <c r="R73" s="57"/>
      <c r="S73" s="57"/>
      <c r="T73" s="57"/>
      <c r="U73" s="62"/>
      <c r="AN73" s="63" t="s">
        <v>95</v>
      </c>
      <c r="AO73" s="63" t="s">
        <v>25</v>
      </c>
      <c r="AP73" s="4" t="s">
        <v>25</v>
      </c>
      <c r="AQ73" s="4" t="s">
        <v>13</v>
      </c>
      <c r="AR73" s="4" t="s">
        <v>19</v>
      </c>
      <c r="AS73" s="63" t="s">
        <v>87</v>
      </c>
    </row>
    <row r="74" spans="2:59" s="4" customFormat="1" ht="22.5" customHeight="1" x14ac:dyDescent="0.3">
      <c r="B74" s="56"/>
      <c r="C74" s="57"/>
      <c r="D74" s="57"/>
      <c r="E74" s="58" t="s">
        <v>0</v>
      </c>
      <c r="F74" s="100" t="s">
        <v>0</v>
      </c>
      <c r="G74" s="101"/>
      <c r="H74" s="101"/>
      <c r="I74" s="101"/>
      <c r="J74" s="57"/>
      <c r="K74" s="59">
        <v>0</v>
      </c>
      <c r="L74" s="60"/>
      <c r="N74" s="61"/>
      <c r="O74" s="57"/>
      <c r="P74" s="57"/>
      <c r="Q74" s="57"/>
      <c r="R74" s="57"/>
      <c r="S74" s="57"/>
      <c r="T74" s="57"/>
      <c r="U74" s="62"/>
      <c r="AN74" s="63" t="s">
        <v>95</v>
      </c>
      <c r="AO74" s="63" t="s">
        <v>25</v>
      </c>
      <c r="AP74" s="4" t="s">
        <v>25</v>
      </c>
      <c r="AQ74" s="4" t="s">
        <v>13</v>
      </c>
      <c r="AR74" s="4" t="s">
        <v>19</v>
      </c>
      <c r="AS74" s="63" t="s">
        <v>87</v>
      </c>
    </row>
    <row r="75" spans="2:59" s="6" customFormat="1" ht="22.5" customHeight="1" x14ac:dyDescent="0.3">
      <c r="B75" s="72"/>
      <c r="C75" s="73"/>
      <c r="D75" s="73"/>
      <c r="E75" s="74" t="s">
        <v>0</v>
      </c>
      <c r="F75" s="104" t="s">
        <v>912</v>
      </c>
      <c r="G75" s="105"/>
      <c r="H75" s="105"/>
      <c r="I75" s="105"/>
      <c r="J75" s="73"/>
      <c r="K75" s="75" t="s">
        <v>0</v>
      </c>
      <c r="L75" s="76"/>
      <c r="N75" s="77"/>
      <c r="O75" s="73"/>
      <c r="P75" s="73"/>
      <c r="Q75" s="73"/>
      <c r="R75" s="73"/>
      <c r="S75" s="73"/>
      <c r="T75" s="73"/>
      <c r="U75" s="78"/>
      <c r="AN75" s="79" t="s">
        <v>95</v>
      </c>
      <c r="AO75" s="79" t="s">
        <v>25</v>
      </c>
      <c r="AP75" s="6" t="s">
        <v>5</v>
      </c>
      <c r="AQ75" s="6" t="s">
        <v>13</v>
      </c>
      <c r="AR75" s="6" t="s">
        <v>19</v>
      </c>
      <c r="AS75" s="79" t="s">
        <v>87</v>
      </c>
    </row>
    <row r="76" spans="2:59" s="4" customFormat="1" ht="22.5" customHeight="1" x14ac:dyDescent="0.3">
      <c r="B76" s="56"/>
      <c r="C76" s="57"/>
      <c r="D76" s="57"/>
      <c r="E76" s="58" t="s">
        <v>0</v>
      </c>
      <c r="F76" s="100" t="s">
        <v>913</v>
      </c>
      <c r="G76" s="101"/>
      <c r="H76" s="101"/>
      <c r="I76" s="101"/>
      <c r="J76" s="57"/>
      <c r="K76" s="59">
        <v>1.1100000000000001</v>
      </c>
      <c r="L76" s="60"/>
      <c r="N76" s="61"/>
      <c r="O76" s="57"/>
      <c r="P76" s="57"/>
      <c r="Q76" s="57"/>
      <c r="R76" s="57"/>
      <c r="S76" s="57"/>
      <c r="T76" s="57"/>
      <c r="U76" s="62"/>
      <c r="AN76" s="63" t="s">
        <v>95</v>
      </c>
      <c r="AO76" s="63" t="s">
        <v>25</v>
      </c>
      <c r="AP76" s="4" t="s">
        <v>25</v>
      </c>
      <c r="AQ76" s="4" t="s">
        <v>13</v>
      </c>
      <c r="AR76" s="4" t="s">
        <v>19</v>
      </c>
      <c r="AS76" s="63" t="s">
        <v>87</v>
      </c>
    </row>
    <row r="77" spans="2:59" s="4" customFormat="1" ht="22.5" customHeight="1" x14ac:dyDescent="0.3">
      <c r="B77" s="56"/>
      <c r="C77" s="57"/>
      <c r="D77" s="57"/>
      <c r="E77" s="58" t="s">
        <v>0</v>
      </c>
      <c r="F77" s="100" t="s">
        <v>0</v>
      </c>
      <c r="G77" s="101"/>
      <c r="H77" s="101"/>
      <c r="I77" s="101"/>
      <c r="J77" s="57"/>
      <c r="K77" s="59">
        <v>0</v>
      </c>
      <c r="L77" s="60"/>
      <c r="N77" s="61"/>
      <c r="O77" s="57"/>
      <c r="P77" s="57"/>
      <c r="Q77" s="57"/>
      <c r="R77" s="57"/>
      <c r="S77" s="57"/>
      <c r="T77" s="57"/>
      <c r="U77" s="62"/>
      <c r="AN77" s="63" t="s">
        <v>95</v>
      </c>
      <c r="AO77" s="63" t="s">
        <v>25</v>
      </c>
      <c r="AP77" s="4" t="s">
        <v>25</v>
      </c>
      <c r="AQ77" s="4" t="s">
        <v>13</v>
      </c>
      <c r="AR77" s="4" t="s">
        <v>19</v>
      </c>
      <c r="AS77" s="63" t="s">
        <v>87</v>
      </c>
    </row>
    <row r="78" spans="2:59" s="7" customFormat="1" ht="22.5" customHeight="1" x14ac:dyDescent="0.3">
      <c r="B78" s="80"/>
      <c r="C78" s="81"/>
      <c r="D78" s="81"/>
      <c r="E78" s="82" t="s">
        <v>50</v>
      </c>
      <c r="F78" s="109" t="s">
        <v>136</v>
      </c>
      <c r="G78" s="110"/>
      <c r="H78" s="110"/>
      <c r="I78" s="110"/>
      <c r="J78" s="81"/>
      <c r="K78" s="83">
        <v>12.648</v>
      </c>
      <c r="L78" s="84"/>
      <c r="N78" s="85"/>
      <c r="O78" s="81"/>
      <c r="P78" s="81"/>
      <c r="Q78" s="81"/>
      <c r="R78" s="81"/>
      <c r="S78" s="81"/>
      <c r="T78" s="81"/>
      <c r="U78" s="86"/>
      <c r="AN78" s="87" t="s">
        <v>95</v>
      </c>
      <c r="AO78" s="87" t="s">
        <v>25</v>
      </c>
      <c r="AP78" s="7" t="s">
        <v>103</v>
      </c>
      <c r="AQ78" s="7" t="s">
        <v>13</v>
      </c>
      <c r="AR78" s="7" t="s">
        <v>19</v>
      </c>
      <c r="AS78" s="87" t="s">
        <v>87</v>
      </c>
    </row>
    <row r="79" spans="2:59" s="4" customFormat="1" ht="22.5" customHeight="1" x14ac:dyDescent="0.3">
      <c r="B79" s="56"/>
      <c r="C79" s="57"/>
      <c r="D79" s="57"/>
      <c r="E79" s="58" t="s">
        <v>0</v>
      </c>
      <c r="F79" s="100" t="s">
        <v>0</v>
      </c>
      <c r="G79" s="101"/>
      <c r="H79" s="101"/>
      <c r="I79" s="101"/>
      <c r="J79" s="57"/>
      <c r="K79" s="59">
        <v>0</v>
      </c>
      <c r="L79" s="60"/>
      <c r="N79" s="61"/>
      <c r="O79" s="57"/>
      <c r="P79" s="57"/>
      <c r="Q79" s="57"/>
      <c r="R79" s="57"/>
      <c r="S79" s="57"/>
      <c r="T79" s="57"/>
      <c r="U79" s="62"/>
      <c r="AN79" s="63" t="s">
        <v>95</v>
      </c>
      <c r="AO79" s="63" t="s">
        <v>25</v>
      </c>
      <c r="AP79" s="4" t="s">
        <v>25</v>
      </c>
      <c r="AQ79" s="4" t="s">
        <v>13</v>
      </c>
      <c r="AR79" s="4" t="s">
        <v>19</v>
      </c>
      <c r="AS79" s="63" t="s">
        <v>87</v>
      </c>
    </row>
    <row r="80" spans="2:59" s="6" customFormat="1" ht="22.5" customHeight="1" x14ac:dyDescent="0.3">
      <c r="B80" s="72"/>
      <c r="C80" s="73"/>
      <c r="D80" s="73"/>
      <c r="E80" s="74" t="s">
        <v>0</v>
      </c>
      <c r="F80" s="104" t="s">
        <v>158</v>
      </c>
      <c r="G80" s="105"/>
      <c r="H80" s="105"/>
      <c r="I80" s="105"/>
      <c r="J80" s="73"/>
      <c r="K80" s="75" t="s">
        <v>0</v>
      </c>
      <c r="L80" s="76"/>
      <c r="N80" s="77"/>
      <c r="O80" s="73"/>
      <c r="P80" s="73"/>
      <c r="Q80" s="73"/>
      <c r="R80" s="73"/>
      <c r="S80" s="73"/>
      <c r="T80" s="73"/>
      <c r="U80" s="78"/>
      <c r="AN80" s="79" t="s">
        <v>95</v>
      </c>
      <c r="AO80" s="79" t="s">
        <v>25</v>
      </c>
      <c r="AP80" s="6" t="s">
        <v>5</v>
      </c>
      <c r="AQ80" s="6" t="s">
        <v>13</v>
      </c>
      <c r="AR80" s="6" t="s">
        <v>19</v>
      </c>
      <c r="AS80" s="79" t="s">
        <v>87</v>
      </c>
    </row>
    <row r="81" spans="2:59" s="4" customFormat="1" ht="22.5" customHeight="1" x14ac:dyDescent="0.3">
      <c r="B81" s="56"/>
      <c r="C81" s="57"/>
      <c r="D81" s="57"/>
      <c r="E81" s="58" t="s">
        <v>0</v>
      </c>
      <c r="F81" s="100" t="s">
        <v>914</v>
      </c>
      <c r="G81" s="101"/>
      <c r="H81" s="101"/>
      <c r="I81" s="101"/>
      <c r="J81" s="57"/>
      <c r="K81" s="59">
        <v>0.253</v>
      </c>
      <c r="L81" s="60"/>
      <c r="N81" s="61"/>
      <c r="O81" s="57"/>
      <c r="P81" s="57"/>
      <c r="Q81" s="57"/>
      <c r="R81" s="57"/>
      <c r="S81" s="57"/>
      <c r="T81" s="57"/>
      <c r="U81" s="62"/>
      <c r="AN81" s="63" t="s">
        <v>95</v>
      </c>
      <c r="AO81" s="63" t="s">
        <v>25</v>
      </c>
      <c r="AP81" s="4" t="s">
        <v>25</v>
      </c>
      <c r="AQ81" s="4" t="s">
        <v>13</v>
      </c>
      <c r="AR81" s="4" t="s">
        <v>19</v>
      </c>
      <c r="AS81" s="63" t="s">
        <v>87</v>
      </c>
    </row>
    <row r="82" spans="2:59" s="4" customFormat="1" ht="22.5" customHeight="1" x14ac:dyDescent="0.3">
      <c r="B82" s="56"/>
      <c r="C82" s="57"/>
      <c r="D82" s="57"/>
      <c r="E82" s="58" t="s">
        <v>0</v>
      </c>
      <c r="F82" s="100" t="s">
        <v>0</v>
      </c>
      <c r="G82" s="101"/>
      <c r="H82" s="101"/>
      <c r="I82" s="101"/>
      <c r="J82" s="57"/>
      <c r="K82" s="59">
        <v>0</v>
      </c>
      <c r="L82" s="60"/>
      <c r="N82" s="61"/>
      <c r="O82" s="57"/>
      <c r="P82" s="57"/>
      <c r="Q82" s="57"/>
      <c r="R82" s="57"/>
      <c r="S82" s="57"/>
      <c r="T82" s="57"/>
      <c r="U82" s="62"/>
      <c r="AN82" s="63" t="s">
        <v>95</v>
      </c>
      <c r="AO82" s="63" t="s">
        <v>25</v>
      </c>
      <c r="AP82" s="4" t="s">
        <v>25</v>
      </c>
      <c r="AQ82" s="4" t="s">
        <v>13</v>
      </c>
      <c r="AR82" s="4" t="s">
        <v>19</v>
      </c>
      <c r="AS82" s="63" t="s">
        <v>87</v>
      </c>
    </row>
    <row r="83" spans="2:59" s="4" customFormat="1" ht="22.5" customHeight="1" x14ac:dyDescent="0.3">
      <c r="B83" s="56"/>
      <c r="C83" s="57"/>
      <c r="D83" s="57"/>
      <c r="E83" s="58" t="s">
        <v>0</v>
      </c>
      <c r="F83" s="100" t="s">
        <v>0</v>
      </c>
      <c r="G83" s="101"/>
      <c r="H83" s="101"/>
      <c r="I83" s="101"/>
      <c r="J83" s="57"/>
      <c r="K83" s="59">
        <v>0</v>
      </c>
      <c r="L83" s="60"/>
      <c r="N83" s="61"/>
      <c r="O83" s="57"/>
      <c r="P83" s="57"/>
      <c r="Q83" s="57"/>
      <c r="R83" s="57"/>
      <c r="S83" s="57"/>
      <c r="T83" s="57"/>
      <c r="U83" s="62"/>
      <c r="AN83" s="63" t="s">
        <v>95</v>
      </c>
      <c r="AO83" s="63" t="s">
        <v>25</v>
      </c>
      <c r="AP83" s="4" t="s">
        <v>25</v>
      </c>
      <c r="AQ83" s="4" t="s">
        <v>13</v>
      </c>
      <c r="AR83" s="4" t="s">
        <v>19</v>
      </c>
      <c r="AS83" s="63" t="s">
        <v>87</v>
      </c>
    </row>
    <row r="84" spans="2:59" s="5" customFormat="1" ht="22.5" customHeight="1" x14ac:dyDescent="0.3">
      <c r="B84" s="64"/>
      <c r="C84" s="65"/>
      <c r="D84" s="65"/>
      <c r="E84" s="66" t="s">
        <v>0</v>
      </c>
      <c r="F84" s="102" t="s">
        <v>96</v>
      </c>
      <c r="G84" s="103"/>
      <c r="H84" s="103"/>
      <c r="I84" s="103"/>
      <c r="J84" s="65"/>
      <c r="K84" s="67">
        <v>12.901</v>
      </c>
      <c r="L84" s="68"/>
      <c r="N84" s="69"/>
      <c r="O84" s="65"/>
      <c r="P84" s="65"/>
      <c r="Q84" s="65"/>
      <c r="R84" s="65"/>
      <c r="S84" s="65"/>
      <c r="T84" s="65"/>
      <c r="U84" s="70"/>
      <c r="AN84" s="71" t="s">
        <v>95</v>
      </c>
      <c r="AO84" s="71" t="s">
        <v>25</v>
      </c>
      <c r="AP84" s="5" t="s">
        <v>92</v>
      </c>
      <c r="AQ84" s="5" t="s">
        <v>13</v>
      </c>
      <c r="AR84" s="5" t="s">
        <v>5</v>
      </c>
      <c r="AS84" s="71" t="s">
        <v>87</v>
      </c>
    </row>
    <row r="85" spans="2:59" s="1" customFormat="1" ht="31.5" customHeight="1" x14ac:dyDescent="0.3">
      <c r="B85" s="46"/>
      <c r="C85" s="88" t="s">
        <v>9</v>
      </c>
      <c r="D85" s="88" t="s">
        <v>145</v>
      </c>
      <c r="E85" s="89" t="s">
        <v>184</v>
      </c>
      <c r="F85" s="108" t="s">
        <v>185</v>
      </c>
      <c r="G85" s="108"/>
      <c r="H85" s="108"/>
      <c r="I85" s="108"/>
      <c r="J85" s="90" t="s">
        <v>91</v>
      </c>
      <c r="K85" s="91">
        <v>65.381</v>
      </c>
      <c r="L85" s="51"/>
      <c r="N85" s="52" t="s">
        <v>0</v>
      </c>
      <c r="O85" s="14" t="s">
        <v>16</v>
      </c>
      <c r="P85" s="53">
        <v>0</v>
      </c>
      <c r="Q85" s="53">
        <f>P85*K85</f>
        <v>0</v>
      </c>
      <c r="R85" s="53">
        <v>4.0000000000000001E-3</v>
      </c>
      <c r="S85" s="53">
        <f>R85*K85</f>
        <v>0.26152399999999998</v>
      </c>
      <c r="T85" s="53">
        <v>0</v>
      </c>
      <c r="U85" s="54">
        <f>T85*K85</f>
        <v>0</v>
      </c>
      <c r="AL85" s="8" t="s">
        <v>137</v>
      </c>
      <c r="AN85" s="8" t="s">
        <v>145</v>
      </c>
      <c r="AO85" s="8" t="s">
        <v>25</v>
      </c>
      <c r="AS85" s="8" t="s">
        <v>87</v>
      </c>
      <c r="AY85" s="55" t="e">
        <f>IF(O85="základní",#REF!,0)</f>
        <v>#REF!</v>
      </c>
      <c r="AZ85" s="55">
        <f>IF(O85="snížená",#REF!,0)</f>
        <v>0</v>
      </c>
      <c r="BA85" s="55">
        <f>IF(O85="zákl. přenesená",#REF!,0)</f>
        <v>0</v>
      </c>
      <c r="BB85" s="55">
        <f>IF(O85="sníž. přenesená",#REF!,0)</f>
        <v>0</v>
      </c>
      <c r="BC85" s="55">
        <f>IF(O85="nulová",#REF!,0)</f>
        <v>0</v>
      </c>
      <c r="BD85" s="8" t="s">
        <v>5</v>
      </c>
      <c r="BE85" s="55" t="e">
        <f>ROUND(#REF!*K85,2)</f>
        <v>#REF!</v>
      </c>
      <c r="BF85" s="8" t="s">
        <v>92</v>
      </c>
      <c r="BG85" s="8" t="s">
        <v>186</v>
      </c>
    </row>
    <row r="86" spans="2:59" s="6" customFormat="1" ht="22.5" customHeight="1" x14ac:dyDescent="0.3">
      <c r="B86" s="72"/>
      <c r="C86" s="73"/>
      <c r="D86" s="73"/>
      <c r="E86" s="74" t="s">
        <v>0</v>
      </c>
      <c r="F86" s="106" t="s">
        <v>906</v>
      </c>
      <c r="G86" s="107"/>
      <c r="H86" s="107"/>
      <c r="I86" s="107"/>
      <c r="J86" s="73"/>
      <c r="K86" s="75" t="s">
        <v>0</v>
      </c>
      <c r="L86" s="76"/>
      <c r="N86" s="77"/>
      <c r="O86" s="73"/>
      <c r="P86" s="73"/>
      <c r="Q86" s="73"/>
      <c r="R86" s="73"/>
      <c r="S86" s="73"/>
      <c r="T86" s="73"/>
      <c r="U86" s="78"/>
      <c r="AN86" s="79" t="s">
        <v>95</v>
      </c>
      <c r="AO86" s="79" t="s">
        <v>25</v>
      </c>
      <c r="AP86" s="6" t="s">
        <v>5</v>
      </c>
      <c r="AQ86" s="6" t="s">
        <v>13</v>
      </c>
      <c r="AR86" s="6" t="s">
        <v>19</v>
      </c>
      <c r="AS86" s="79" t="s">
        <v>87</v>
      </c>
    </row>
    <row r="87" spans="2:59" s="6" customFormat="1" ht="22.5" customHeight="1" x14ac:dyDescent="0.3">
      <c r="B87" s="72"/>
      <c r="C87" s="73"/>
      <c r="D87" s="73"/>
      <c r="E87" s="74" t="s">
        <v>0</v>
      </c>
      <c r="F87" s="104" t="s">
        <v>908</v>
      </c>
      <c r="G87" s="105"/>
      <c r="H87" s="105"/>
      <c r="I87" s="105"/>
      <c r="J87" s="73"/>
      <c r="K87" s="75" t="s">
        <v>0</v>
      </c>
      <c r="L87" s="76"/>
      <c r="N87" s="77"/>
      <c r="O87" s="73"/>
      <c r="P87" s="73"/>
      <c r="Q87" s="73"/>
      <c r="R87" s="73"/>
      <c r="S87" s="73"/>
      <c r="T87" s="73"/>
      <c r="U87" s="78"/>
      <c r="AN87" s="79" t="s">
        <v>95</v>
      </c>
      <c r="AO87" s="79" t="s">
        <v>25</v>
      </c>
      <c r="AP87" s="6" t="s">
        <v>5</v>
      </c>
      <c r="AQ87" s="6" t="s">
        <v>13</v>
      </c>
      <c r="AR87" s="6" t="s">
        <v>19</v>
      </c>
      <c r="AS87" s="79" t="s">
        <v>87</v>
      </c>
    </row>
    <row r="88" spans="2:59" s="4" customFormat="1" ht="22.5" customHeight="1" x14ac:dyDescent="0.3">
      <c r="B88" s="56"/>
      <c r="C88" s="57"/>
      <c r="D88" s="57"/>
      <c r="E88" s="58" t="s">
        <v>0</v>
      </c>
      <c r="F88" s="100" t="s">
        <v>915</v>
      </c>
      <c r="G88" s="101"/>
      <c r="H88" s="101"/>
      <c r="I88" s="101"/>
      <c r="J88" s="57"/>
      <c r="K88" s="59">
        <v>3.7</v>
      </c>
      <c r="L88" s="60"/>
      <c r="N88" s="61"/>
      <c r="O88" s="57"/>
      <c r="P88" s="57"/>
      <c r="Q88" s="57"/>
      <c r="R88" s="57"/>
      <c r="S88" s="57"/>
      <c r="T88" s="57"/>
      <c r="U88" s="62"/>
      <c r="AN88" s="63" t="s">
        <v>95</v>
      </c>
      <c r="AO88" s="63" t="s">
        <v>25</v>
      </c>
      <c r="AP88" s="4" t="s">
        <v>25</v>
      </c>
      <c r="AQ88" s="4" t="s">
        <v>13</v>
      </c>
      <c r="AR88" s="4" t="s">
        <v>19</v>
      </c>
      <c r="AS88" s="63" t="s">
        <v>87</v>
      </c>
    </row>
    <row r="89" spans="2:59" s="4" customFormat="1" ht="22.5" customHeight="1" x14ac:dyDescent="0.3">
      <c r="B89" s="56"/>
      <c r="C89" s="57"/>
      <c r="D89" s="57"/>
      <c r="E89" s="58" t="s">
        <v>0</v>
      </c>
      <c r="F89" s="100" t="s">
        <v>916</v>
      </c>
      <c r="G89" s="101"/>
      <c r="H89" s="101"/>
      <c r="I89" s="101"/>
      <c r="J89" s="57"/>
      <c r="K89" s="59">
        <v>3.125</v>
      </c>
      <c r="L89" s="60"/>
      <c r="N89" s="61"/>
      <c r="O89" s="57"/>
      <c r="P89" s="57"/>
      <c r="Q89" s="57"/>
      <c r="R89" s="57"/>
      <c r="S89" s="57"/>
      <c r="T89" s="57"/>
      <c r="U89" s="62"/>
      <c r="AN89" s="63" t="s">
        <v>95</v>
      </c>
      <c r="AO89" s="63" t="s">
        <v>25</v>
      </c>
      <c r="AP89" s="4" t="s">
        <v>25</v>
      </c>
      <c r="AQ89" s="4" t="s">
        <v>13</v>
      </c>
      <c r="AR89" s="4" t="s">
        <v>19</v>
      </c>
      <c r="AS89" s="63" t="s">
        <v>87</v>
      </c>
    </row>
    <row r="90" spans="2:59" s="4" customFormat="1" ht="22.5" customHeight="1" x14ac:dyDescent="0.3">
      <c r="B90" s="56"/>
      <c r="C90" s="57"/>
      <c r="D90" s="57"/>
      <c r="E90" s="58" t="s">
        <v>0</v>
      </c>
      <c r="F90" s="100" t="s">
        <v>0</v>
      </c>
      <c r="G90" s="101"/>
      <c r="H90" s="101"/>
      <c r="I90" s="101"/>
      <c r="J90" s="57"/>
      <c r="K90" s="59">
        <v>0</v>
      </c>
      <c r="L90" s="60"/>
      <c r="N90" s="61"/>
      <c r="O90" s="57"/>
      <c r="P90" s="57"/>
      <c r="Q90" s="57"/>
      <c r="R90" s="57"/>
      <c r="S90" s="57"/>
      <c r="T90" s="57"/>
      <c r="U90" s="62"/>
      <c r="AN90" s="63" t="s">
        <v>95</v>
      </c>
      <c r="AO90" s="63" t="s">
        <v>25</v>
      </c>
      <c r="AP90" s="4" t="s">
        <v>25</v>
      </c>
      <c r="AQ90" s="4" t="s">
        <v>13</v>
      </c>
      <c r="AR90" s="4" t="s">
        <v>19</v>
      </c>
      <c r="AS90" s="63" t="s">
        <v>87</v>
      </c>
    </row>
    <row r="91" spans="2:59" s="6" customFormat="1" ht="22.5" customHeight="1" x14ac:dyDescent="0.3">
      <c r="B91" s="72"/>
      <c r="C91" s="73"/>
      <c r="D91" s="73"/>
      <c r="E91" s="74" t="s">
        <v>0</v>
      </c>
      <c r="F91" s="104" t="s">
        <v>917</v>
      </c>
      <c r="G91" s="105"/>
      <c r="H91" s="105"/>
      <c r="I91" s="105"/>
      <c r="J91" s="73"/>
      <c r="K91" s="75" t="s">
        <v>0</v>
      </c>
      <c r="L91" s="76"/>
      <c r="N91" s="77"/>
      <c r="O91" s="73"/>
      <c r="P91" s="73"/>
      <c r="Q91" s="73"/>
      <c r="R91" s="73"/>
      <c r="S91" s="73"/>
      <c r="T91" s="73"/>
      <c r="U91" s="78"/>
      <c r="AN91" s="79" t="s">
        <v>95</v>
      </c>
      <c r="AO91" s="79" t="s">
        <v>25</v>
      </c>
      <c r="AP91" s="6" t="s">
        <v>5</v>
      </c>
      <c r="AQ91" s="6" t="s">
        <v>13</v>
      </c>
      <c r="AR91" s="6" t="s">
        <v>19</v>
      </c>
      <c r="AS91" s="79" t="s">
        <v>87</v>
      </c>
    </row>
    <row r="92" spans="2:59" s="4" customFormat="1" ht="22.5" customHeight="1" x14ac:dyDescent="0.3">
      <c r="B92" s="56"/>
      <c r="C92" s="57"/>
      <c r="D92" s="57"/>
      <c r="E92" s="58" t="s">
        <v>0</v>
      </c>
      <c r="F92" s="100" t="s">
        <v>918</v>
      </c>
      <c r="G92" s="101"/>
      <c r="H92" s="101"/>
      <c r="I92" s="101"/>
      <c r="J92" s="57"/>
      <c r="K92" s="59">
        <v>0.84199999999999997</v>
      </c>
      <c r="L92" s="60"/>
      <c r="N92" s="61"/>
      <c r="O92" s="57"/>
      <c r="P92" s="57"/>
      <c r="Q92" s="57"/>
      <c r="R92" s="57"/>
      <c r="S92" s="57"/>
      <c r="T92" s="57"/>
      <c r="U92" s="62"/>
      <c r="AN92" s="63" t="s">
        <v>95</v>
      </c>
      <c r="AO92" s="63" t="s">
        <v>25</v>
      </c>
      <c r="AP92" s="4" t="s">
        <v>25</v>
      </c>
      <c r="AQ92" s="4" t="s">
        <v>13</v>
      </c>
      <c r="AR92" s="4" t="s">
        <v>19</v>
      </c>
      <c r="AS92" s="63" t="s">
        <v>87</v>
      </c>
    </row>
    <row r="93" spans="2:59" s="4" customFormat="1" ht="22.5" customHeight="1" x14ac:dyDescent="0.3">
      <c r="B93" s="56"/>
      <c r="C93" s="57"/>
      <c r="D93" s="57"/>
      <c r="E93" s="58" t="s">
        <v>0</v>
      </c>
      <c r="F93" s="100" t="s">
        <v>919</v>
      </c>
      <c r="G93" s="101"/>
      <c r="H93" s="101"/>
      <c r="I93" s="101"/>
      <c r="J93" s="57"/>
      <c r="K93" s="59">
        <v>0.67</v>
      </c>
      <c r="L93" s="60"/>
      <c r="N93" s="61"/>
      <c r="O93" s="57"/>
      <c r="P93" s="57"/>
      <c r="Q93" s="57"/>
      <c r="R93" s="57"/>
      <c r="S93" s="57"/>
      <c r="T93" s="57"/>
      <c r="U93" s="62"/>
      <c r="AN93" s="63" t="s">
        <v>95</v>
      </c>
      <c r="AO93" s="63" t="s">
        <v>25</v>
      </c>
      <c r="AP93" s="4" t="s">
        <v>25</v>
      </c>
      <c r="AQ93" s="4" t="s">
        <v>13</v>
      </c>
      <c r="AR93" s="4" t="s">
        <v>19</v>
      </c>
      <c r="AS93" s="63" t="s">
        <v>87</v>
      </c>
    </row>
    <row r="94" spans="2:59" s="4" customFormat="1" ht="22.5" customHeight="1" x14ac:dyDescent="0.3">
      <c r="B94" s="56"/>
      <c r="C94" s="57"/>
      <c r="D94" s="57"/>
      <c r="E94" s="58" t="s">
        <v>0</v>
      </c>
      <c r="F94" s="100" t="s">
        <v>0</v>
      </c>
      <c r="G94" s="101"/>
      <c r="H94" s="101"/>
      <c r="I94" s="101"/>
      <c r="J94" s="57"/>
      <c r="K94" s="59">
        <v>0</v>
      </c>
      <c r="L94" s="60"/>
      <c r="N94" s="61"/>
      <c r="O94" s="57"/>
      <c r="P94" s="57"/>
      <c r="Q94" s="57"/>
      <c r="R94" s="57"/>
      <c r="S94" s="57"/>
      <c r="T94" s="57"/>
      <c r="U94" s="62"/>
      <c r="AN94" s="63" t="s">
        <v>95</v>
      </c>
      <c r="AO94" s="63" t="s">
        <v>25</v>
      </c>
      <c r="AP94" s="4" t="s">
        <v>25</v>
      </c>
      <c r="AQ94" s="4" t="s">
        <v>13</v>
      </c>
      <c r="AR94" s="4" t="s">
        <v>19</v>
      </c>
      <c r="AS94" s="63" t="s">
        <v>87</v>
      </c>
    </row>
    <row r="95" spans="2:59" s="6" customFormat="1" ht="22.5" customHeight="1" x14ac:dyDescent="0.3">
      <c r="B95" s="72"/>
      <c r="C95" s="73"/>
      <c r="D95" s="73"/>
      <c r="E95" s="74" t="s">
        <v>0</v>
      </c>
      <c r="F95" s="104" t="s">
        <v>910</v>
      </c>
      <c r="G95" s="105"/>
      <c r="H95" s="105"/>
      <c r="I95" s="105"/>
      <c r="J95" s="73"/>
      <c r="K95" s="75" t="s">
        <v>0</v>
      </c>
      <c r="L95" s="76"/>
      <c r="N95" s="77"/>
      <c r="O95" s="73"/>
      <c r="P95" s="73"/>
      <c r="Q95" s="73"/>
      <c r="R95" s="73"/>
      <c r="S95" s="73"/>
      <c r="T95" s="73"/>
      <c r="U95" s="78"/>
      <c r="AN95" s="79" t="s">
        <v>95</v>
      </c>
      <c r="AO95" s="79" t="s">
        <v>25</v>
      </c>
      <c r="AP95" s="6" t="s">
        <v>5</v>
      </c>
      <c r="AQ95" s="6" t="s">
        <v>13</v>
      </c>
      <c r="AR95" s="6" t="s">
        <v>19</v>
      </c>
      <c r="AS95" s="79" t="s">
        <v>87</v>
      </c>
    </row>
    <row r="96" spans="2:59" s="4" customFormat="1" ht="22.5" customHeight="1" x14ac:dyDescent="0.3">
      <c r="B96" s="56"/>
      <c r="C96" s="57"/>
      <c r="D96" s="57"/>
      <c r="E96" s="58" t="s">
        <v>0</v>
      </c>
      <c r="F96" s="100" t="s">
        <v>920</v>
      </c>
      <c r="G96" s="101"/>
      <c r="H96" s="101"/>
      <c r="I96" s="101"/>
      <c r="J96" s="57"/>
      <c r="K96" s="59">
        <v>6.952</v>
      </c>
      <c r="L96" s="60"/>
      <c r="N96" s="61"/>
      <c r="O96" s="57"/>
      <c r="P96" s="57"/>
      <c r="Q96" s="57"/>
      <c r="R96" s="57"/>
      <c r="S96" s="57"/>
      <c r="T96" s="57"/>
      <c r="U96" s="62"/>
      <c r="AN96" s="63" t="s">
        <v>95</v>
      </c>
      <c r="AO96" s="63" t="s">
        <v>25</v>
      </c>
      <c r="AP96" s="4" t="s">
        <v>25</v>
      </c>
      <c r="AQ96" s="4" t="s">
        <v>13</v>
      </c>
      <c r="AR96" s="4" t="s">
        <v>19</v>
      </c>
      <c r="AS96" s="63" t="s">
        <v>87</v>
      </c>
    </row>
    <row r="97" spans="2:45" s="4" customFormat="1" ht="22.5" customHeight="1" x14ac:dyDescent="0.3">
      <c r="B97" s="56"/>
      <c r="C97" s="57"/>
      <c r="D97" s="57"/>
      <c r="E97" s="58" t="s">
        <v>0</v>
      </c>
      <c r="F97" s="100" t="s">
        <v>0</v>
      </c>
      <c r="G97" s="101"/>
      <c r="H97" s="101"/>
      <c r="I97" s="101"/>
      <c r="J97" s="57"/>
      <c r="K97" s="59">
        <v>0</v>
      </c>
      <c r="L97" s="60"/>
      <c r="N97" s="61"/>
      <c r="O97" s="57"/>
      <c r="P97" s="57"/>
      <c r="Q97" s="57"/>
      <c r="R97" s="57"/>
      <c r="S97" s="57"/>
      <c r="T97" s="57"/>
      <c r="U97" s="62"/>
      <c r="AN97" s="63" t="s">
        <v>95</v>
      </c>
      <c r="AO97" s="63" t="s">
        <v>25</v>
      </c>
      <c r="AP97" s="4" t="s">
        <v>25</v>
      </c>
      <c r="AQ97" s="4" t="s">
        <v>13</v>
      </c>
      <c r="AR97" s="4" t="s">
        <v>19</v>
      </c>
      <c r="AS97" s="63" t="s">
        <v>87</v>
      </c>
    </row>
    <row r="98" spans="2:45" s="6" customFormat="1" ht="22.5" customHeight="1" x14ac:dyDescent="0.3">
      <c r="B98" s="72"/>
      <c r="C98" s="73"/>
      <c r="D98" s="73"/>
      <c r="E98" s="74" t="s">
        <v>0</v>
      </c>
      <c r="F98" s="104" t="s">
        <v>921</v>
      </c>
      <c r="G98" s="105"/>
      <c r="H98" s="105"/>
      <c r="I98" s="105"/>
      <c r="J98" s="73"/>
      <c r="K98" s="75" t="s">
        <v>0</v>
      </c>
      <c r="L98" s="76"/>
      <c r="N98" s="77"/>
      <c r="O98" s="73"/>
      <c r="P98" s="73"/>
      <c r="Q98" s="73"/>
      <c r="R98" s="73"/>
      <c r="S98" s="73"/>
      <c r="T98" s="73"/>
      <c r="U98" s="78"/>
      <c r="AN98" s="79" t="s">
        <v>95</v>
      </c>
      <c r="AO98" s="79" t="s">
        <v>25</v>
      </c>
      <c r="AP98" s="6" t="s">
        <v>5</v>
      </c>
      <c r="AQ98" s="6" t="s">
        <v>13</v>
      </c>
      <c r="AR98" s="6" t="s">
        <v>19</v>
      </c>
      <c r="AS98" s="79" t="s">
        <v>87</v>
      </c>
    </row>
    <row r="99" spans="2:45" s="4" customFormat="1" ht="22.5" customHeight="1" x14ac:dyDescent="0.3">
      <c r="B99" s="56"/>
      <c r="C99" s="57"/>
      <c r="D99" s="57"/>
      <c r="E99" s="58" t="s">
        <v>0</v>
      </c>
      <c r="F99" s="100" t="s">
        <v>922</v>
      </c>
      <c r="G99" s="101"/>
      <c r="H99" s="101"/>
      <c r="I99" s="101"/>
      <c r="J99" s="57"/>
      <c r="K99" s="59">
        <v>0.80100000000000005</v>
      </c>
      <c r="L99" s="60"/>
      <c r="N99" s="61"/>
      <c r="O99" s="57"/>
      <c r="P99" s="57"/>
      <c r="Q99" s="57"/>
      <c r="R99" s="57"/>
      <c r="S99" s="57"/>
      <c r="T99" s="57"/>
      <c r="U99" s="62"/>
      <c r="AN99" s="63" t="s">
        <v>95</v>
      </c>
      <c r="AO99" s="63" t="s">
        <v>25</v>
      </c>
      <c r="AP99" s="4" t="s">
        <v>25</v>
      </c>
      <c r="AQ99" s="4" t="s">
        <v>13</v>
      </c>
      <c r="AR99" s="4" t="s">
        <v>19</v>
      </c>
      <c r="AS99" s="63" t="s">
        <v>87</v>
      </c>
    </row>
    <row r="100" spans="2:45" s="4" customFormat="1" ht="22.5" customHeight="1" x14ac:dyDescent="0.3">
      <c r="B100" s="56"/>
      <c r="C100" s="57"/>
      <c r="D100" s="57"/>
      <c r="E100" s="58" t="s">
        <v>0</v>
      </c>
      <c r="F100" s="100" t="s">
        <v>923</v>
      </c>
      <c r="G100" s="101"/>
      <c r="H100" s="101"/>
      <c r="I100" s="101"/>
      <c r="J100" s="57"/>
      <c r="K100" s="59">
        <v>0.85</v>
      </c>
      <c r="L100" s="60"/>
      <c r="N100" s="61"/>
      <c r="O100" s="57"/>
      <c r="P100" s="57"/>
      <c r="Q100" s="57"/>
      <c r="R100" s="57"/>
      <c r="S100" s="57"/>
      <c r="T100" s="57"/>
      <c r="U100" s="62"/>
      <c r="AN100" s="63" t="s">
        <v>95</v>
      </c>
      <c r="AO100" s="63" t="s">
        <v>25</v>
      </c>
      <c r="AP100" s="4" t="s">
        <v>25</v>
      </c>
      <c r="AQ100" s="4" t="s">
        <v>13</v>
      </c>
      <c r="AR100" s="4" t="s">
        <v>19</v>
      </c>
      <c r="AS100" s="63" t="s">
        <v>87</v>
      </c>
    </row>
    <row r="101" spans="2:45" s="4" customFormat="1" ht="22.5" customHeight="1" x14ac:dyDescent="0.3">
      <c r="B101" s="56"/>
      <c r="C101" s="57"/>
      <c r="D101" s="57"/>
      <c r="E101" s="58" t="s">
        <v>0</v>
      </c>
      <c r="F101" s="100" t="s">
        <v>0</v>
      </c>
      <c r="G101" s="101"/>
      <c r="H101" s="101"/>
      <c r="I101" s="101"/>
      <c r="J101" s="57"/>
      <c r="K101" s="59">
        <v>0</v>
      </c>
      <c r="L101" s="60"/>
      <c r="N101" s="61"/>
      <c r="O101" s="57"/>
      <c r="P101" s="57"/>
      <c r="Q101" s="57"/>
      <c r="R101" s="57"/>
      <c r="S101" s="57"/>
      <c r="T101" s="57"/>
      <c r="U101" s="62"/>
      <c r="AN101" s="63" t="s">
        <v>95</v>
      </c>
      <c r="AO101" s="63" t="s">
        <v>25</v>
      </c>
      <c r="AP101" s="4" t="s">
        <v>25</v>
      </c>
      <c r="AQ101" s="4" t="s">
        <v>13</v>
      </c>
      <c r="AR101" s="4" t="s">
        <v>19</v>
      </c>
      <c r="AS101" s="63" t="s">
        <v>87</v>
      </c>
    </row>
    <row r="102" spans="2:45" s="6" customFormat="1" ht="22.5" customHeight="1" x14ac:dyDescent="0.3">
      <c r="B102" s="72"/>
      <c r="C102" s="73"/>
      <c r="D102" s="73"/>
      <c r="E102" s="74" t="s">
        <v>0</v>
      </c>
      <c r="F102" s="104" t="s">
        <v>900</v>
      </c>
      <c r="G102" s="105"/>
      <c r="H102" s="105"/>
      <c r="I102" s="105"/>
      <c r="J102" s="73"/>
      <c r="K102" s="75" t="s">
        <v>0</v>
      </c>
      <c r="L102" s="76"/>
      <c r="N102" s="77"/>
      <c r="O102" s="73"/>
      <c r="P102" s="73"/>
      <c r="Q102" s="73"/>
      <c r="R102" s="73"/>
      <c r="S102" s="73"/>
      <c r="T102" s="73"/>
      <c r="U102" s="78"/>
      <c r="AN102" s="79" t="s">
        <v>95</v>
      </c>
      <c r="AO102" s="79" t="s">
        <v>25</v>
      </c>
      <c r="AP102" s="6" t="s">
        <v>5</v>
      </c>
      <c r="AQ102" s="6" t="s">
        <v>13</v>
      </c>
      <c r="AR102" s="6" t="s">
        <v>19</v>
      </c>
      <c r="AS102" s="79" t="s">
        <v>87</v>
      </c>
    </row>
    <row r="103" spans="2:45" s="4" customFormat="1" ht="22.5" customHeight="1" x14ac:dyDescent="0.3">
      <c r="B103" s="56"/>
      <c r="C103" s="57"/>
      <c r="D103" s="57"/>
      <c r="E103" s="58" t="s">
        <v>0</v>
      </c>
      <c r="F103" s="100" t="s">
        <v>924</v>
      </c>
      <c r="G103" s="101"/>
      <c r="H103" s="101"/>
      <c r="I103" s="101"/>
      <c r="J103" s="57"/>
      <c r="K103" s="59">
        <v>0.22</v>
      </c>
      <c r="L103" s="60"/>
      <c r="N103" s="61"/>
      <c r="O103" s="57"/>
      <c r="P103" s="57"/>
      <c r="Q103" s="57"/>
      <c r="R103" s="57"/>
      <c r="S103" s="57"/>
      <c r="T103" s="57"/>
      <c r="U103" s="62"/>
      <c r="AN103" s="63" t="s">
        <v>95</v>
      </c>
      <c r="AO103" s="63" t="s">
        <v>25</v>
      </c>
      <c r="AP103" s="4" t="s">
        <v>25</v>
      </c>
      <c r="AQ103" s="4" t="s">
        <v>13</v>
      </c>
      <c r="AR103" s="4" t="s">
        <v>19</v>
      </c>
      <c r="AS103" s="63" t="s">
        <v>87</v>
      </c>
    </row>
    <row r="104" spans="2:45" s="4" customFormat="1" ht="22.5" customHeight="1" x14ac:dyDescent="0.3">
      <c r="B104" s="56"/>
      <c r="C104" s="57"/>
      <c r="D104" s="57"/>
      <c r="E104" s="58" t="s">
        <v>0</v>
      </c>
      <c r="F104" s="100" t="s">
        <v>925</v>
      </c>
      <c r="G104" s="101"/>
      <c r="H104" s="101"/>
      <c r="I104" s="101"/>
      <c r="J104" s="57"/>
      <c r="K104" s="59">
        <v>6.67</v>
      </c>
      <c r="L104" s="60"/>
      <c r="N104" s="61"/>
      <c r="O104" s="57"/>
      <c r="P104" s="57"/>
      <c r="Q104" s="57"/>
      <c r="R104" s="57"/>
      <c r="S104" s="57"/>
      <c r="T104" s="57"/>
      <c r="U104" s="62"/>
      <c r="AN104" s="63" t="s">
        <v>95</v>
      </c>
      <c r="AO104" s="63" t="s">
        <v>25</v>
      </c>
      <c r="AP104" s="4" t="s">
        <v>25</v>
      </c>
      <c r="AQ104" s="4" t="s">
        <v>13</v>
      </c>
      <c r="AR104" s="4" t="s">
        <v>19</v>
      </c>
      <c r="AS104" s="63" t="s">
        <v>87</v>
      </c>
    </row>
    <row r="105" spans="2:45" s="4" customFormat="1" ht="22.5" customHeight="1" x14ac:dyDescent="0.3">
      <c r="B105" s="56"/>
      <c r="C105" s="57"/>
      <c r="D105" s="57"/>
      <c r="E105" s="58" t="s">
        <v>0</v>
      </c>
      <c r="F105" s="100" t="s">
        <v>926</v>
      </c>
      <c r="G105" s="101"/>
      <c r="H105" s="101"/>
      <c r="I105" s="101"/>
      <c r="J105" s="57"/>
      <c r="K105" s="59">
        <v>2.0310000000000001</v>
      </c>
      <c r="L105" s="60"/>
      <c r="N105" s="61"/>
      <c r="O105" s="57"/>
      <c r="P105" s="57"/>
      <c r="Q105" s="57"/>
      <c r="R105" s="57"/>
      <c r="S105" s="57"/>
      <c r="T105" s="57"/>
      <c r="U105" s="62"/>
      <c r="AN105" s="63" t="s">
        <v>95</v>
      </c>
      <c r="AO105" s="63" t="s">
        <v>25</v>
      </c>
      <c r="AP105" s="4" t="s">
        <v>25</v>
      </c>
      <c r="AQ105" s="4" t="s">
        <v>13</v>
      </c>
      <c r="AR105" s="4" t="s">
        <v>19</v>
      </c>
      <c r="AS105" s="63" t="s">
        <v>87</v>
      </c>
    </row>
    <row r="106" spans="2:45" s="4" customFormat="1" ht="22.5" customHeight="1" x14ac:dyDescent="0.3">
      <c r="B106" s="56"/>
      <c r="C106" s="57"/>
      <c r="D106" s="57"/>
      <c r="E106" s="58" t="s">
        <v>0</v>
      </c>
      <c r="F106" s="100" t="s">
        <v>927</v>
      </c>
      <c r="G106" s="101"/>
      <c r="H106" s="101"/>
      <c r="I106" s="101"/>
      <c r="J106" s="57"/>
      <c r="K106" s="59">
        <v>-0.26100000000000001</v>
      </c>
      <c r="L106" s="60"/>
      <c r="N106" s="61"/>
      <c r="O106" s="57"/>
      <c r="P106" s="57"/>
      <c r="Q106" s="57"/>
      <c r="R106" s="57"/>
      <c r="S106" s="57"/>
      <c r="T106" s="57"/>
      <c r="U106" s="62"/>
      <c r="AN106" s="63" t="s">
        <v>95</v>
      </c>
      <c r="AO106" s="63" t="s">
        <v>25</v>
      </c>
      <c r="AP106" s="4" t="s">
        <v>25</v>
      </c>
      <c r="AQ106" s="4" t="s">
        <v>13</v>
      </c>
      <c r="AR106" s="4" t="s">
        <v>19</v>
      </c>
      <c r="AS106" s="63" t="s">
        <v>87</v>
      </c>
    </row>
    <row r="107" spans="2:45" s="4" customFormat="1" ht="22.5" customHeight="1" x14ac:dyDescent="0.3">
      <c r="B107" s="56"/>
      <c r="C107" s="57"/>
      <c r="D107" s="57"/>
      <c r="E107" s="58" t="s">
        <v>0</v>
      </c>
      <c r="F107" s="100" t="s">
        <v>0</v>
      </c>
      <c r="G107" s="101"/>
      <c r="H107" s="101"/>
      <c r="I107" s="101"/>
      <c r="J107" s="57"/>
      <c r="K107" s="59">
        <v>0</v>
      </c>
      <c r="L107" s="60"/>
      <c r="N107" s="61"/>
      <c r="O107" s="57"/>
      <c r="P107" s="57"/>
      <c r="Q107" s="57"/>
      <c r="R107" s="57"/>
      <c r="S107" s="57"/>
      <c r="T107" s="57"/>
      <c r="U107" s="62"/>
      <c r="AN107" s="63" t="s">
        <v>95</v>
      </c>
      <c r="AO107" s="63" t="s">
        <v>25</v>
      </c>
      <c r="AP107" s="4" t="s">
        <v>25</v>
      </c>
      <c r="AQ107" s="4" t="s">
        <v>13</v>
      </c>
      <c r="AR107" s="4" t="s">
        <v>19</v>
      </c>
      <c r="AS107" s="63" t="s">
        <v>87</v>
      </c>
    </row>
    <row r="108" spans="2:45" s="6" customFormat="1" ht="22.5" customHeight="1" x14ac:dyDescent="0.3">
      <c r="B108" s="72"/>
      <c r="C108" s="73"/>
      <c r="D108" s="73"/>
      <c r="E108" s="74" t="s">
        <v>0</v>
      </c>
      <c r="F108" s="104" t="s">
        <v>902</v>
      </c>
      <c r="G108" s="105"/>
      <c r="H108" s="105"/>
      <c r="I108" s="105"/>
      <c r="J108" s="73"/>
      <c r="K108" s="75" t="s">
        <v>0</v>
      </c>
      <c r="L108" s="76"/>
      <c r="N108" s="77"/>
      <c r="O108" s="73"/>
      <c r="P108" s="73"/>
      <c r="Q108" s="73"/>
      <c r="R108" s="73"/>
      <c r="S108" s="73"/>
      <c r="T108" s="73"/>
      <c r="U108" s="78"/>
      <c r="AN108" s="79" t="s">
        <v>95</v>
      </c>
      <c r="AO108" s="79" t="s">
        <v>25</v>
      </c>
      <c r="AP108" s="6" t="s">
        <v>5</v>
      </c>
      <c r="AQ108" s="6" t="s">
        <v>13</v>
      </c>
      <c r="AR108" s="6" t="s">
        <v>19</v>
      </c>
      <c r="AS108" s="79" t="s">
        <v>87</v>
      </c>
    </row>
    <row r="109" spans="2:45" s="4" customFormat="1" ht="22.5" customHeight="1" x14ac:dyDescent="0.3">
      <c r="B109" s="56"/>
      <c r="C109" s="57"/>
      <c r="D109" s="57"/>
      <c r="E109" s="58" t="s">
        <v>0</v>
      </c>
      <c r="F109" s="100" t="s">
        <v>928</v>
      </c>
      <c r="G109" s="101"/>
      <c r="H109" s="101"/>
      <c r="I109" s="101"/>
      <c r="J109" s="57"/>
      <c r="K109" s="59">
        <v>38.984999999999999</v>
      </c>
      <c r="L109" s="60"/>
      <c r="N109" s="61"/>
      <c r="O109" s="57"/>
      <c r="P109" s="57"/>
      <c r="Q109" s="57"/>
      <c r="R109" s="57"/>
      <c r="S109" s="57"/>
      <c r="T109" s="57"/>
      <c r="U109" s="62"/>
      <c r="AN109" s="63" t="s">
        <v>95</v>
      </c>
      <c r="AO109" s="63" t="s">
        <v>25</v>
      </c>
      <c r="AP109" s="4" t="s">
        <v>25</v>
      </c>
      <c r="AQ109" s="4" t="s">
        <v>13</v>
      </c>
      <c r="AR109" s="4" t="s">
        <v>19</v>
      </c>
      <c r="AS109" s="63" t="s">
        <v>87</v>
      </c>
    </row>
    <row r="110" spans="2:45" s="4" customFormat="1" ht="22.5" customHeight="1" x14ac:dyDescent="0.3">
      <c r="B110" s="56"/>
      <c r="C110" s="57"/>
      <c r="D110" s="57"/>
      <c r="E110" s="58" t="s">
        <v>0</v>
      </c>
      <c r="F110" s="100" t="s">
        <v>929</v>
      </c>
      <c r="G110" s="101"/>
      <c r="H110" s="101"/>
      <c r="I110" s="101"/>
      <c r="J110" s="57"/>
      <c r="K110" s="59">
        <v>-0.48599999999999999</v>
      </c>
      <c r="L110" s="60"/>
      <c r="N110" s="61"/>
      <c r="O110" s="57"/>
      <c r="P110" s="57"/>
      <c r="Q110" s="57"/>
      <c r="R110" s="57"/>
      <c r="S110" s="57"/>
      <c r="T110" s="57"/>
      <c r="U110" s="62"/>
      <c r="AN110" s="63" t="s">
        <v>95</v>
      </c>
      <c r="AO110" s="63" t="s">
        <v>25</v>
      </c>
      <c r="AP110" s="4" t="s">
        <v>25</v>
      </c>
      <c r="AQ110" s="4" t="s">
        <v>13</v>
      </c>
      <c r="AR110" s="4" t="s">
        <v>19</v>
      </c>
      <c r="AS110" s="63" t="s">
        <v>87</v>
      </c>
    </row>
    <row r="111" spans="2:45" s="4" customFormat="1" ht="22.5" customHeight="1" x14ac:dyDescent="0.3">
      <c r="B111" s="56"/>
      <c r="C111" s="57"/>
      <c r="D111" s="57"/>
      <c r="E111" s="58" t="s">
        <v>0</v>
      </c>
      <c r="F111" s="100" t="s">
        <v>0</v>
      </c>
      <c r="G111" s="101"/>
      <c r="H111" s="101"/>
      <c r="I111" s="101"/>
      <c r="J111" s="57"/>
      <c r="K111" s="59">
        <v>0</v>
      </c>
      <c r="L111" s="60"/>
      <c r="N111" s="61"/>
      <c r="O111" s="57"/>
      <c r="P111" s="57"/>
      <c r="Q111" s="57"/>
      <c r="R111" s="57"/>
      <c r="S111" s="57"/>
      <c r="T111" s="57"/>
      <c r="U111" s="62"/>
      <c r="AN111" s="63" t="s">
        <v>95</v>
      </c>
      <c r="AO111" s="63" t="s">
        <v>25</v>
      </c>
      <c r="AP111" s="4" t="s">
        <v>25</v>
      </c>
      <c r="AQ111" s="4" t="s">
        <v>13</v>
      </c>
      <c r="AR111" s="4" t="s">
        <v>19</v>
      </c>
      <c r="AS111" s="63" t="s">
        <v>87</v>
      </c>
    </row>
    <row r="112" spans="2:45" s="7" customFormat="1" ht="22.5" customHeight="1" x14ac:dyDescent="0.3">
      <c r="B112" s="80"/>
      <c r="C112" s="81"/>
      <c r="D112" s="81"/>
      <c r="E112" s="82" t="s">
        <v>55</v>
      </c>
      <c r="F112" s="109" t="s">
        <v>136</v>
      </c>
      <c r="G112" s="110"/>
      <c r="H112" s="110"/>
      <c r="I112" s="110"/>
      <c r="J112" s="81"/>
      <c r="K112" s="83">
        <v>64.099000000000004</v>
      </c>
      <c r="L112" s="84"/>
      <c r="N112" s="85"/>
      <c r="O112" s="81"/>
      <c r="P112" s="81"/>
      <c r="Q112" s="81"/>
      <c r="R112" s="81"/>
      <c r="S112" s="81"/>
      <c r="T112" s="81"/>
      <c r="U112" s="86"/>
      <c r="AN112" s="87" t="s">
        <v>95</v>
      </c>
      <c r="AO112" s="87" t="s">
        <v>25</v>
      </c>
      <c r="AP112" s="7" t="s">
        <v>103</v>
      </c>
      <c r="AQ112" s="7" t="s">
        <v>13</v>
      </c>
      <c r="AR112" s="7" t="s">
        <v>19</v>
      </c>
      <c r="AS112" s="87" t="s">
        <v>87</v>
      </c>
    </row>
    <row r="113" spans="2:59" s="4" customFormat="1" ht="22.5" customHeight="1" x14ac:dyDescent="0.3">
      <c r="B113" s="56"/>
      <c r="C113" s="57"/>
      <c r="D113" s="57"/>
      <c r="E113" s="58" t="s">
        <v>0</v>
      </c>
      <c r="F113" s="100" t="s">
        <v>0</v>
      </c>
      <c r="G113" s="101"/>
      <c r="H113" s="101"/>
      <c r="I113" s="101"/>
      <c r="J113" s="57"/>
      <c r="K113" s="59">
        <v>0</v>
      </c>
      <c r="L113" s="60"/>
      <c r="N113" s="61"/>
      <c r="O113" s="57"/>
      <c r="P113" s="57"/>
      <c r="Q113" s="57"/>
      <c r="R113" s="57"/>
      <c r="S113" s="57"/>
      <c r="T113" s="57"/>
      <c r="U113" s="62"/>
      <c r="AN113" s="63" t="s">
        <v>95</v>
      </c>
      <c r="AO113" s="63" t="s">
        <v>25</v>
      </c>
      <c r="AP113" s="4" t="s">
        <v>25</v>
      </c>
      <c r="AQ113" s="4" t="s">
        <v>13</v>
      </c>
      <c r="AR113" s="4" t="s">
        <v>19</v>
      </c>
      <c r="AS113" s="63" t="s">
        <v>87</v>
      </c>
    </row>
    <row r="114" spans="2:59" s="6" customFormat="1" ht="22.5" customHeight="1" x14ac:dyDescent="0.3">
      <c r="B114" s="72"/>
      <c r="C114" s="73"/>
      <c r="D114" s="73"/>
      <c r="E114" s="74" t="s">
        <v>0</v>
      </c>
      <c r="F114" s="104" t="s">
        <v>192</v>
      </c>
      <c r="G114" s="105"/>
      <c r="H114" s="105"/>
      <c r="I114" s="105"/>
      <c r="J114" s="73"/>
      <c r="K114" s="75" t="s">
        <v>0</v>
      </c>
      <c r="L114" s="76"/>
      <c r="N114" s="77"/>
      <c r="O114" s="73"/>
      <c r="P114" s="73"/>
      <c r="Q114" s="73"/>
      <c r="R114" s="73"/>
      <c r="S114" s="73"/>
      <c r="T114" s="73"/>
      <c r="U114" s="78"/>
      <c r="AN114" s="79" t="s">
        <v>95</v>
      </c>
      <c r="AO114" s="79" t="s">
        <v>25</v>
      </c>
      <c r="AP114" s="6" t="s">
        <v>5</v>
      </c>
      <c r="AQ114" s="6" t="s">
        <v>13</v>
      </c>
      <c r="AR114" s="6" t="s">
        <v>19</v>
      </c>
      <c r="AS114" s="79" t="s">
        <v>87</v>
      </c>
    </row>
    <row r="115" spans="2:59" s="4" customFormat="1" ht="22.5" customHeight="1" x14ac:dyDescent="0.3">
      <c r="B115" s="56"/>
      <c r="C115" s="57"/>
      <c r="D115" s="57"/>
      <c r="E115" s="58" t="s">
        <v>0</v>
      </c>
      <c r="F115" s="100" t="s">
        <v>930</v>
      </c>
      <c r="G115" s="101"/>
      <c r="H115" s="101"/>
      <c r="I115" s="101"/>
      <c r="J115" s="57"/>
      <c r="K115" s="59">
        <v>1.282</v>
      </c>
      <c r="L115" s="60"/>
      <c r="N115" s="61"/>
      <c r="O115" s="57"/>
      <c r="P115" s="57"/>
      <c r="Q115" s="57"/>
      <c r="R115" s="57"/>
      <c r="S115" s="57"/>
      <c r="T115" s="57"/>
      <c r="U115" s="62"/>
      <c r="AN115" s="63" t="s">
        <v>95</v>
      </c>
      <c r="AO115" s="63" t="s">
        <v>25</v>
      </c>
      <c r="AP115" s="4" t="s">
        <v>25</v>
      </c>
      <c r="AQ115" s="4" t="s">
        <v>13</v>
      </c>
      <c r="AR115" s="4" t="s">
        <v>19</v>
      </c>
      <c r="AS115" s="63" t="s">
        <v>87</v>
      </c>
    </row>
    <row r="116" spans="2:59" s="4" customFormat="1" ht="22.5" customHeight="1" x14ac:dyDescent="0.3">
      <c r="B116" s="56"/>
      <c r="C116" s="57"/>
      <c r="D116" s="57"/>
      <c r="E116" s="58" t="s">
        <v>0</v>
      </c>
      <c r="F116" s="100" t="s">
        <v>0</v>
      </c>
      <c r="G116" s="101"/>
      <c r="H116" s="101"/>
      <c r="I116" s="101"/>
      <c r="J116" s="57"/>
      <c r="K116" s="59">
        <v>0</v>
      </c>
      <c r="L116" s="60"/>
      <c r="N116" s="61"/>
      <c r="O116" s="57"/>
      <c r="P116" s="57"/>
      <c r="Q116" s="57"/>
      <c r="R116" s="57"/>
      <c r="S116" s="57"/>
      <c r="T116" s="57"/>
      <c r="U116" s="62"/>
      <c r="AN116" s="63" t="s">
        <v>95</v>
      </c>
      <c r="AO116" s="63" t="s">
        <v>25</v>
      </c>
      <c r="AP116" s="4" t="s">
        <v>25</v>
      </c>
      <c r="AQ116" s="4" t="s">
        <v>13</v>
      </c>
      <c r="AR116" s="4" t="s">
        <v>19</v>
      </c>
      <c r="AS116" s="63" t="s">
        <v>87</v>
      </c>
    </row>
    <row r="117" spans="2:59" s="4" customFormat="1" ht="22.5" customHeight="1" x14ac:dyDescent="0.3">
      <c r="B117" s="56"/>
      <c r="C117" s="57"/>
      <c r="D117" s="57"/>
      <c r="E117" s="58" t="s">
        <v>0</v>
      </c>
      <c r="F117" s="100" t="s">
        <v>0</v>
      </c>
      <c r="G117" s="101"/>
      <c r="H117" s="101"/>
      <c r="I117" s="101"/>
      <c r="J117" s="57"/>
      <c r="K117" s="59">
        <v>0</v>
      </c>
      <c r="L117" s="60"/>
      <c r="N117" s="61"/>
      <c r="O117" s="57"/>
      <c r="P117" s="57"/>
      <c r="Q117" s="57"/>
      <c r="R117" s="57"/>
      <c r="S117" s="57"/>
      <c r="T117" s="57"/>
      <c r="U117" s="62"/>
      <c r="AN117" s="63" t="s">
        <v>95</v>
      </c>
      <c r="AO117" s="63" t="s">
        <v>25</v>
      </c>
      <c r="AP117" s="4" t="s">
        <v>25</v>
      </c>
      <c r="AQ117" s="4" t="s">
        <v>13</v>
      </c>
      <c r="AR117" s="4" t="s">
        <v>19</v>
      </c>
      <c r="AS117" s="63" t="s">
        <v>87</v>
      </c>
    </row>
    <row r="118" spans="2:59" s="5" customFormat="1" ht="22.5" customHeight="1" x14ac:dyDescent="0.3">
      <c r="B118" s="64"/>
      <c r="C118" s="65"/>
      <c r="D118" s="65"/>
      <c r="E118" s="66" t="s">
        <v>0</v>
      </c>
      <c r="F118" s="102" t="s">
        <v>96</v>
      </c>
      <c r="G118" s="103"/>
      <c r="H118" s="103"/>
      <c r="I118" s="103"/>
      <c r="J118" s="65"/>
      <c r="K118" s="67">
        <v>65.381</v>
      </c>
      <c r="L118" s="68"/>
      <c r="N118" s="69"/>
      <c r="O118" s="65"/>
      <c r="P118" s="65"/>
      <c r="Q118" s="65"/>
      <c r="R118" s="65"/>
      <c r="S118" s="65"/>
      <c r="T118" s="65"/>
      <c r="U118" s="70"/>
      <c r="AN118" s="71" t="s">
        <v>95</v>
      </c>
      <c r="AO118" s="71" t="s">
        <v>25</v>
      </c>
      <c r="AP118" s="5" t="s">
        <v>92</v>
      </c>
      <c r="AQ118" s="5" t="s">
        <v>13</v>
      </c>
      <c r="AR118" s="5" t="s">
        <v>5</v>
      </c>
      <c r="AS118" s="71" t="s">
        <v>87</v>
      </c>
    </row>
    <row r="119" spans="2:59" s="1" customFormat="1" ht="31.5" customHeight="1" x14ac:dyDescent="0.3">
      <c r="B119" s="46"/>
      <c r="C119" s="47" t="s">
        <v>149</v>
      </c>
      <c r="D119" s="47" t="s">
        <v>88</v>
      </c>
      <c r="E119" s="48" t="s">
        <v>269</v>
      </c>
      <c r="F119" s="97" t="s">
        <v>270</v>
      </c>
      <c r="G119" s="97"/>
      <c r="H119" s="97"/>
      <c r="I119" s="97"/>
      <c r="J119" s="49" t="s">
        <v>197</v>
      </c>
      <c r="K119" s="50">
        <v>669.27200000000005</v>
      </c>
      <c r="L119" s="51"/>
      <c r="N119" s="52" t="s">
        <v>0</v>
      </c>
      <c r="O119" s="14" t="s">
        <v>16</v>
      </c>
      <c r="P119" s="53">
        <v>0.39</v>
      </c>
      <c r="Q119" s="53">
        <f>P119*K119</f>
        <v>261.01608000000004</v>
      </c>
      <c r="R119" s="53">
        <v>3.3400000000000001E-3</v>
      </c>
      <c r="S119" s="53">
        <f>R119*K119</f>
        <v>2.2353684800000004</v>
      </c>
      <c r="T119" s="53">
        <v>0</v>
      </c>
      <c r="U119" s="54">
        <f>T119*K119</f>
        <v>0</v>
      </c>
      <c r="AL119" s="8" t="s">
        <v>92</v>
      </c>
      <c r="AN119" s="8" t="s">
        <v>88</v>
      </c>
      <c r="AO119" s="8" t="s">
        <v>25</v>
      </c>
      <c r="AS119" s="8" t="s">
        <v>87</v>
      </c>
      <c r="AY119" s="55" t="e">
        <f>IF(O119="základní",#REF!,0)</f>
        <v>#REF!</v>
      </c>
      <c r="AZ119" s="55">
        <f>IF(O119="snížená",#REF!,0)</f>
        <v>0</v>
      </c>
      <c r="BA119" s="55">
        <f>IF(O119="zákl. přenesená",#REF!,0)</f>
        <v>0</v>
      </c>
      <c r="BB119" s="55">
        <f>IF(O119="sníž. přenesená",#REF!,0)</f>
        <v>0</v>
      </c>
      <c r="BC119" s="55">
        <f>IF(O119="nulová",#REF!,0)</f>
        <v>0</v>
      </c>
      <c r="BD119" s="8" t="s">
        <v>5</v>
      </c>
      <c r="BE119" s="55" t="e">
        <f>ROUND(#REF!*K119,2)</f>
        <v>#REF!</v>
      </c>
      <c r="BF119" s="8" t="s">
        <v>92</v>
      </c>
      <c r="BG119" s="8" t="s">
        <v>931</v>
      </c>
    </row>
    <row r="120" spans="2:59" s="6" customFormat="1" ht="22.5" customHeight="1" x14ac:dyDescent="0.3">
      <c r="B120" s="72"/>
      <c r="C120" s="73"/>
      <c r="D120" s="73"/>
      <c r="E120" s="74" t="s">
        <v>0</v>
      </c>
      <c r="F120" s="106" t="s">
        <v>932</v>
      </c>
      <c r="G120" s="107"/>
      <c r="H120" s="107"/>
      <c r="I120" s="107"/>
      <c r="J120" s="73"/>
      <c r="K120" s="75" t="s">
        <v>0</v>
      </c>
      <c r="L120" s="76"/>
      <c r="N120" s="77"/>
      <c r="O120" s="73"/>
      <c r="P120" s="73"/>
      <c r="Q120" s="73"/>
      <c r="R120" s="73"/>
      <c r="S120" s="73"/>
      <c r="T120" s="73"/>
      <c r="U120" s="78"/>
      <c r="AN120" s="79" t="s">
        <v>95</v>
      </c>
      <c r="AO120" s="79" t="s">
        <v>25</v>
      </c>
      <c r="AP120" s="6" t="s">
        <v>5</v>
      </c>
      <c r="AQ120" s="6" t="s">
        <v>13</v>
      </c>
      <c r="AR120" s="6" t="s">
        <v>19</v>
      </c>
      <c r="AS120" s="79" t="s">
        <v>87</v>
      </c>
    </row>
    <row r="121" spans="2:59" s="4" customFormat="1" ht="22.5" customHeight="1" x14ac:dyDescent="0.3">
      <c r="B121" s="56"/>
      <c r="C121" s="57"/>
      <c r="D121" s="57"/>
      <c r="E121" s="58" t="s">
        <v>0</v>
      </c>
      <c r="F121" s="100" t="s">
        <v>892</v>
      </c>
      <c r="G121" s="101"/>
      <c r="H121" s="101"/>
      <c r="I121" s="101"/>
      <c r="J121" s="57"/>
      <c r="K121" s="59">
        <v>558.19000000000005</v>
      </c>
      <c r="L121" s="60"/>
      <c r="N121" s="61"/>
      <c r="O121" s="57"/>
      <c r="P121" s="57"/>
      <c r="Q121" s="57"/>
      <c r="R121" s="57"/>
      <c r="S121" s="57"/>
      <c r="T121" s="57"/>
      <c r="U121" s="62"/>
      <c r="AN121" s="63" t="s">
        <v>95</v>
      </c>
      <c r="AO121" s="63" t="s">
        <v>25</v>
      </c>
      <c r="AP121" s="4" t="s">
        <v>25</v>
      </c>
      <c r="AQ121" s="4" t="s">
        <v>13</v>
      </c>
      <c r="AR121" s="4" t="s">
        <v>19</v>
      </c>
      <c r="AS121" s="63" t="s">
        <v>87</v>
      </c>
    </row>
    <row r="122" spans="2:59" s="4" customFormat="1" ht="22.5" customHeight="1" x14ac:dyDescent="0.3">
      <c r="B122" s="56"/>
      <c r="C122" s="57"/>
      <c r="D122" s="57"/>
      <c r="E122" s="58" t="s">
        <v>0</v>
      </c>
      <c r="F122" s="100" t="s">
        <v>0</v>
      </c>
      <c r="G122" s="101"/>
      <c r="H122" s="101"/>
      <c r="I122" s="101"/>
      <c r="J122" s="57"/>
      <c r="K122" s="59">
        <v>0</v>
      </c>
      <c r="L122" s="60"/>
      <c r="N122" s="61"/>
      <c r="O122" s="57"/>
      <c r="P122" s="57"/>
      <c r="Q122" s="57"/>
      <c r="R122" s="57"/>
      <c r="S122" s="57"/>
      <c r="T122" s="57"/>
      <c r="U122" s="62"/>
      <c r="AN122" s="63" t="s">
        <v>95</v>
      </c>
      <c r="AO122" s="63" t="s">
        <v>25</v>
      </c>
      <c r="AP122" s="4" t="s">
        <v>25</v>
      </c>
      <c r="AQ122" s="4" t="s">
        <v>13</v>
      </c>
      <c r="AR122" s="4" t="s">
        <v>19</v>
      </c>
      <c r="AS122" s="63" t="s">
        <v>87</v>
      </c>
    </row>
    <row r="123" spans="2:59" s="6" customFormat="1" ht="22.5" customHeight="1" x14ac:dyDescent="0.3">
      <c r="B123" s="72"/>
      <c r="C123" s="73"/>
      <c r="D123" s="73"/>
      <c r="E123" s="74" t="s">
        <v>0</v>
      </c>
      <c r="F123" s="104" t="s">
        <v>933</v>
      </c>
      <c r="G123" s="105"/>
      <c r="H123" s="105"/>
      <c r="I123" s="105"/>
      <c r="J123" s="73"/>
      <c r="K123" s="75" t="s">
        <v>0</v>
      </c>
      <c r="L123" s="76"/>
      <c r="N123" s="77"/>
      <c r="O123" s="73"/>
      <c r="P123" s="73"/>
      <c r="Q123" s="73"/>
      <c r="R123" s="73"/>
      <c r="S123" s="73"/>
      <c r="T123" s="73"/>
      <c r="U123" s="78"/>
      <c r="AN123" s="79" t="s">
        <v>95</v>
      </c>
      <c r="AO123" s="79" t="s">
        <v>25</v>
      </c>
      <c r="AP123" s="6" t="s">
        <v>5</v>
      </c>
      <c r="AQ123" s="6" t="s">
        <v>13</v>
      </c>
      <c r="AR123" s="6" t="s">
        <v>19</v>
      </c>
      <c r="AS123" s="79" t="s">
        <v>87</v>
      </c>
    </row>
    <row r="124" spans="2:59" s="6" customFormat="1" ht="22.5" customHeight="1" x14ac:dyDescent="0.3">
      <c r="B124" s="72"/>
      <c r="C124" s="73"/>
      <c r="D124" s="73"/>
      <c r="E124" s="74" t="s">
        <v>0</v>
      </c>
      <c r="F124" s="104" t="s">
        <v>910</v>
      </c>
      <c r="G124" s="105"/>
      <c r="H124" s="105"/>
      <c r="I124" s="105"/>
      <c r="J124" s="73"/>
      <c r="K124" s="75" t="s">
        <v>0</v>
      </c>
      <c r="L124" s="76"/>
      <c r="N124" s="77"/>
      <c r="O124" s="73"/>
      <c r="P124" s="73"/>
      <c r="Q124" s="73"/>
      <c r="R124" s="73"/>
      <c r="S124" s="73"/>
      <c r="T124" s="73"/>
      <c r="U124" s="78"/>
      <c r="AN124" s="79" t="s">
        <v>95</v>
      </c>
      <c r="AO124" s="79" t="s">
        <v>25</v>
      </c>
      <c r="AP124" s="6" t="s">
        <v>5</v>
      </c>
      <c r="AQ124" s="6" t="s">
        <v>13</v>
      </c>
      <c r="AR124" s="6" t="s">
        <v>19</v>
      </c>
      <c r="AS124" s="79" t="s">
        <v>87</v>
      </c>
    </row>
    <row r="125" spans="2:59" s="6" customFormat="1" ht="22.5" customHeight="1" x14ac:dyDescent="0.3">
      <c r="B125" s="72"/>
      <c r="C125" s="73"/>
      <c r="D125" s="73"/>
      <c r="E125" s="74" t="s">
        <v>0</v>
      </c>
      <c r="F125" s="104" t="s">
        <v>934</v>
      </c>
      <c r="G125" s="105"/>
      <c r="H125" s="105"/>
      <c r="I125" s="105"/>
      <c r="J125" s="73"/>
      <c r="K125" s="75" t="s">
        <v>0</v>
      </c>
      <c r="L125" s="76"/>
      <c r="N125" s="77"/>
      <c r="O125" s="73"/>
      <c r="P125" s="73"/>
      <c r="Q125" s="73"/>
      <c r="R125" s="73"/>
      <c r="S125" s="73"/>
      <c r="T125" s="73"/>
      <c r="U125" s="78"/>
      <c r="AN125" s="79" t="s">
        <v>95</v>
      </c>
      <c r="AO125" s="79" t="s">
        <v>25</v>
      </c>
      <c r="AP125" s="6" t="s">
        <v>5</v>
      </c>
      <c r="AQ125" s="6" t="s">
        <v>13</v>
      </c>
      <c r="AR125" s="6" t="s">
        <v>19</v>
      </c>
      <c r="AS125" s="79" t="s">
        <v>87</v>
      </c>
    </row>
    <row r="126" spans="2:59" s="4" customFormat="1" ht="22.5" customHeight="1" x14ac:dyDescent="0.3">
      <c r="B126" s="56"/>
      <c r="C126" s="57"/>
      <c r="D126" s="57"/>
      <c r="E126" s="58" t="s">
        <v>0</v>
      </c>
      <c r="F126" s="100" t="s">
        <v>935</v>
      </c>
      <c r="G126" s="101"/>
      <c r="H126" s="101"/>
      <c r="I126" s="101"/>
      <c r="J126" s="57"/>
      <c r="K126" s="59">
        <v>3.5939999999999999</v>
      </c>
      <c r="L126" s="60"/>
      <c r="N126" s="61"/>
      <c r="O126" s="57"/>
      <c r="P126" s="57"/>
      <c r="Q126" s="57"/>
      <c r="R126" s="57"/>
      <c r="S126" s="57"/>
      <c r="T126" s="57"/>
      <c r="U126" s="62"/>
      <c r="AN126" s="63" t="s">
        <v>95</v>
      </c>
      <c r="AO126" s="63" t="s">
        <v>25</v>
      </c>
      <c r="AP126" s="4" t="s">
        <v>25</v>
      </c>
      <c r="AQ126" s="4" t="s">
        <v>13</v>
      </c>
      <c r="AR126" s="4" t="s">
        <v>19</v>
      </c>
      <c r="AS126" s="63" t="s">
        <v>87</v>
      </c>
    </row>
    <row r="127" spans="2:59" s="4" customFormat="1" ht="22.5" customHeight="1" x14ac:dyDescent="0.3">
      <c r="B127" s="56"/>
      <c r="C127" s="57"/>
      <c r="D127" s="57"/>
      <c r="E127" s="58" t="s">
        <v>0</v>
      </c>
      <c r="F127" s="100" t="s">
        <v>936</v>
      </c>
      <c r="G127" s="101"/>
      <c r="H127" s="101"/>
      <c r="I127" s="101"/>
      <c r="J127" s="57"/>
      <c r="K127" s="59">
        <v>3.6</v>
      </c>
      <c r="L127" s="60"/>
      <c r="N127" s="61"/>
      <c r="O127" s="57"/>
      <c r="P127" s="57"/>
      <c r="Q127" s="57"/>
      <c r="R127" s="57"/>
      <c r="S127" s="57"/>
      <c r="T127" s="57"/>
      <c r="U127" s="62"/>
      <c r="AN127" s="63" t="s">
        <v>95</v>
      </c>
      <c r="AO127" s="63" t="s">
        <v>25</v>
      </c>
      <c r="AP127" s="4" t="s">
        <v>25</v>
      </c>
      <c r="AQ127" s="4" t="s">
        <v>13</v>
      </c>
      <c r="AR127" s="4" t="s">
        <v>19</v>
      </c>
      <c r="AS127" s="63" t="s">
        <v>87</v>
      </c>
    </row>
    <row r="128" spans="2:59" s="4" customFormat="1" ht="22.5" customHeight="1" x14ac:dyDescent="0.3">
      <c r="B128" s="56"/>
      <c r="C128" s="57"/>
      <c r="D128" s="57"/>
      <c r="E128" s="58" t="s">
        <v>0</v>
      </c>
      <c r="F128" s="100" t="s">
        <v>937</v>
      </c>
      <c r="G128" s="101"/>
      <c r="H128" s="101"/>
      <c r="I128" s="101"/>
      <c r="J128" s="57"/>
      <c r="K128" s="59">
        <v>3.9</v>
      </c>
      <c r="L128" s="60"/>
      <c r="N128" s="61"/>
      <c r="O128" s="57"/>
      <c r="P128" s="57"/>
      <c r="Q128" s="57"/>
      <c r="R128" s="57"/>
      <c r="S128" s="57"/>
      <c r="T128" s="57"/>
      <c r="U128" s="62"/>
      <c r="AN128" s="63" t="s">
        <v>95</v>
      </c>
      <c r="AO128" s="63" t="s">
        <v>25</v>
      </c>
      <c r="AP128" s="4" t="s">
        <v>25</v>
      </c>
      <c r="AQ128" s="4" t="s">
        <v>13</v>
      </c>
      <c r="AR128" s="4" t="s">
        <v>19</v>
      </c>
      <c r="AS128" s="63" t="s">
        <v>87</v>
      </c>
    </row>
    <row r="129" spans="2:45" s="4" customFormat="1" ht="22.5" customHeight="1" x14ac:dyDescent="0.3">
      <c r="B129" s="56"/>
      <c r="C129" s="57"/>
      <c r="D129" s="57"/>
      <c r="E129" s="58" t="s">
        <v>0</v>
      </c>
      <c r="F129" s="100" t="s">
        <v>0</v>
      </c>
      <c r="G129" s="101"/>
      <c r="H129" s="101"/>
      <c r="I129" s="101"/>
      <c r="J129" s="57"/>
      <c r="K129" s="59">
        <v>0</v>
      </c>
      <c r="L129" s="60"/>
      <c r="N129" s="61"/>
      <c r="O129" s="57"/>
      <c r="P129" s="57"/>
      <c r="Q129" s="57"/>
      <c r="R129" s="57"/>
      <c r="S129" s="57"/>
      <c r="T129" s="57"/>
      <c r="U129" s="62"/>
      <c r="AN129" s="63" t="s">
        <v>95</v>
      </c>
      <c r="AO129" s="63" t="s">
        <v>25</v>
      </c>
      <c r="AP129" s="4" t="s">
        <v>25</v>
      </c>
      <c r="AQ129" s="4" t="s">
        <v>13</v>
      </c>
      <c r="AR129" s="4" t="s">
        <v>19</v>
      </c>
      <c r="AS129" s="63" t="s">
        <v>87</v>
      </c>
    </row>
    <row r="130" spans="2:45" s="6" customFormat="1" ht="22.5" customHeight="1" x14ac:dyDescent="0.3">
      <c r="B130" s="72"/>
      <c r="C130" s="73"/>
      <c r="D130" s="73"/>
      <c r="E130" s="74" t="s">
        <v>0</v>
      </c>
      <c r="F130" s="104" t="s">
        <v>938</v>
      </c>
      <c r="G130" s="105"/>
      <c r="H130" s="105"/>
      <c r="I130" s="105"/>
      <c r="J130" s="73"/>
      <c r="K130" s="75" t="s">
        <v>0</v>
      </c>
      <c r="L130" s="76"/>
      <c r="N130" s="77"/>
      <c r="O130" s="73"/>
      <c r="P130" s="73"/>
      <c r="Q130" s="73"/>
      <c r="R130" s="73"/>
      <c r="S130" s="73"/>
      <c r="T130" s="73"/>
      <c r="U130" s="78"/>
      <c r="AN130" s="79" t="s">
        <v>95</v>
      </c>
      <c r="AO130" s="79" t="s">
        <v>25</v>
      </c>
      <c r="AP130" s="6" t="s">
        <v>5</v>
      </c>
      <c r="AQ130" s="6" t="s">
        <v>13</v>
      </c>
      <c r="AR130" s="6" t="s">
        <v>19</v>
      </c>
      <c r="AS130" s="79" t="s">
        <v>87</v>
      </c>
    </row>
    <row r="131" spans="2:45" s="6" customFormat="1" ht="22.5" customHeight="1" x14ac:dyDescent="0.3">
      <c r="B131" s="72"/>
      <c r="C131" s="73"/>
      <c r="D131" s="73"/>
      <c r="E131" s="74" t="s">
        <v>0</v>
      </c>
      <c r="F131" s="104" t="s">
        <v>933</v>
      </c>
      <c r="G131" s="105"/>
      <c r="H131" s="105"/>
      <c r="I131" s="105"/>
      <c r="J131" s="73"/>
      <c r="K131" s="75" t="s">
        <v>0</v>
      </c>
      <c r="L131" s="76"/>
      <c r="N131" s="77"/>
      <c r="O131" s="73"/>
      <c r="P131" s="73"/>
      <c r="Q131" s="73"/>
      <c r="R131" s="73"/>
      <c r="S131" s="73"/>
      <c r="T131" s="73"/>
      <c r="U131" s="78"/>
      <c r="AN131" s="79" t="s">
        <v>95</v>
      </c>
      <c r="AO131" s="79" t="s">
        <v>25</v>
      </c>
      <c r="AP131" s="6" t="s">
        <v>5</v>
      </c>
      <c r="AQ131" s="6" t="s">
        <v>13</v>
      </c>
      <c r="AR131" s="6" t="s">
        <v>19</v>
      </c>
      <c r="AS131" s="79" t="s">
        <v>87</v>
      </c>
    </row>
    <row r="132" spans="2:45" s="4" customFormat="1" ht="22.5" customHeight="1" x14ac:dyDescent="0.3">
      <c r="B132" s="56"/>
      <c r="C132" s="57"/>
      <c r="D132" s="57"/>
      <c r="E132" s="58" t="s">
        <v>0</v>
      </c>
      <c r="F132" s="100" t="s">
        <v>939</v>
      </c>
      <c r="G132" s="101"/>
      <c r="H132" s="101"/>
      <c r="I132" s="101"/>
      <c r="J132" s="57"/>
      <c r="K132" s="59">
        <v>2.7</v>
      </c>
      <c r="L132" s="60"/>
      <c r="N132" s="61"/>
      <c r="O132" s="57"/>
      <c r="P132" s="57"/>
      <c r="Q132" s="57"/>
      <c r="R132" s="57"/>
      <c r="S132" s="57"/>
      <c r="T132" s="57"/>
      <c r="U132" s="62"/>
      <c r="AN132" s="63" t="s">
        <v>95</v>
      </c>
      <c r="AO132" s="63" t="s">
        <v>25</v>
      </c>
      <c r="AP132" s="4" t="s">
        <v>25</v>
      </c>
      <c r="AQ132" s="4" t="s">
        <v>13</v>
      </c>
      <c r="AR132" s="4" t="s">
        <v>19</v>
      </c>
      <c r="AS132" s="63" t="s">
        <v>87</v>
      </c>
    </row>
    <row r="133" spans="2:45" s="4" customFormat="1" ht="22.5" customHeight="1" x14ac:dyDescent="0.3">
      <c r="B133" s="56"/>
      <c r="C133" s="57"/>
      <c r="D133" s="57"/>
      <c r="E133" s="58" t="s">
        <v>0</v>
      </c>
      <c r="F133" s="100" t="s">
        <v>940</v>
      </c>
      <c r="G133" s="101"/>
      <c r="H133" s="101"/>
      <c r="I133" s="101"/>
      <c r="J133" s="57"/>
      <c r="K133" s="59">
        <v>5.8</v>
      </c>
      <c r="L133" s="60"/>
      <c r="N133" s="61"/>
      <c r="O133" s="57"/>
      <c r="P133" s="57"/>
      <c r="Q133" s="57"/>
      <c r="R133" s="57"/>
      <c r="S133" s="57"/>
      <c r="T133" s="57"/>
      <c r="U133" s="62"/>
      <c r="AN133" s="63" t="s">
        <v>95</v>
      </c>
      <c r="AO133" s="63" t="s">
        <v>25</v>
      </c>
      <c r="AP133" s="4" t="s">
        <v>25</v>
      </c>
      <c r="AQ133" s="4" t="s">
        <v>13</v>
      </c>
      <c r="AR133" s="4" t="s">
        <v>19</v>
      </c>
      <c r="AS133" s="63" t="s">
        <v>87</v>
      </c>
    </row>
    <row r="134" spans="2:45" s="4" customFormat="1" ht="22.5" customHeight="1" x14ac:dyDescent="0.3">
      <c r="B134" s="56"/>
      <c r="C134" s="57"/>
      <c r="D134" s="57"/>
      <c r="E134" s="58" t="s">
        <v>0</v>
      </c>
      <c r="F134" s="100" t="s">
        <v>941</v>
      </c>
      <c r="G134" s="101"/>
      <c r="H134" s="101"/>
      <c r="I134" s="101"/>
      <c r="J134" s="57"/>
      <c r="K134" s="59">
        <v>7.2</v>
      </c>
      <c r="L134" s="60"/>
      <c r="N134" s="61"/>
      <c r="O134" s="57"/>
      <c r="P134" s="57"/>
      <c r="Q134" s="57"/>
      <c r="R134" s="57"/>
      <c r="S134" s="57"/>
      <c r="T134" s="57"/>
      <c r="U134" s="62"/>
      <c r="AN134" s="63" t="s">
        <v>95</v>
      </c>
      <c r="AO134" s="63" t="s">
        <v>25</v>
      </c>
      <c r="AP134" s="4" t="s">
        <v>25</v>
      </c>
      <c r="AQ134" s="4" t="s">
        <v>13</v>
      </c>
      <c r="AR134" s="4" t="s">
        <v>19</v>
      </c>
      <c r="AS134" s="63" t="s">
        <v>87</v>
      </c>
    </row>
    <row r="135" spans="2:45" s="4" customFormat="1" ht="22.5" customHeight="1" x14ac:dyDescent="0.3">
      <c r="B135" s="56"/>
      <c r="C135" s="57"/>
      <c r="D135" s="57"/>
      <c r="E135" s="58" t="s">
        <v>0</v>
      </c>
      <c r="F135" s="100" t="s">
        <v>935</v>
      </c>
      <c r="G135" s="101"/>
      <c r="H135" s="101"/>
      <c r="I135" s="101"/>
      <c r="J135" s="57"/>
      <c r="K135" s="59">
        <v>3.5939999999999999</v>
      </c>
      <c r="L135" s="60"/>
      <c r="N135" s="61"/>
      <c r="O135" s="57"/>
      <c r="P135" s="57"/>
      <c r="Q135" s="57"/>
      <c r="R135" s="57"/>
      <c r="S135" s="57"/>
      <c r="T135" s="57"/>
      <c r="U135" s="62"/>
      <c r="AN135" s="63" t="s">
        <v>95</v>
      </c>
      <c r="AO135" s="63" t="s">
        <v>25</v>
      </c>
      <c r="AP135" s="4" t="s">
        <v>25</v>
      </c>
      <c r="AQ135" s="4" t="s">
        <v>13</v>
      </c>
      <c r="AR135" s="4" t="s">
        <v>19</v>
      </c>
      <c r="AS135" s="63" t="s">
        <v>87</v>
      </c>
    </row>
    <row r="136" spans="2:45" s="4" customFormat="1" ht="22.5" customHeight="1" x14ac:dyDescent="0.3">
      <c r="B136" s="56"/>
      <c r="C136" s="57"/>
      <c r="D136" s="57"/>
      <c r="E136" s="58" t="s">
        <v>0</v>
      </c>
      <c r="F136" s="100" t="s">
        <v>0</v>
      </c>
      <c r="G136" s="101"/>
      <c r="H136" s="101"/>
      <c r="I136" s="101"/>
      <c r="J136" s="57"/>
      <c r="K136" s="59">
        <v>0</v>
      </c>
      <c r="L136" s="60"/>
      <c r="N136" s="61"/>
      <c r="O136" s="57"/>
      <c r="P136" s="57"/>
      <c r="Q136" s="57"/>
      <c r="R136" s="57"/>
      <c r="S136" s="57"/>
      <c r="T136" s="57"/>
      <c r="U136" s="62"/>
      <c r="AN136" s="63" t="s">
        <v>95</v>
      </c>
      <c r="AO136" s="63" t="s">
        <v>25</v>
      </c>
      <c r="AP136" s="4" t="s">
        <v>25</v>
      </c>
      <c r="AQ136" s="4" t="s">
        <v>13</v>
      </c>
      <c r="AR136" s="4" t="s">
        <v>19</v>
      </c>
      <c r="AS136" s="63" t="s">
        <v>87</v>
      </c>
    </row>
    <row r="137" spans="2:45" s="6" customFormat="1" ht="22.5" customHeight="1" x14ac:dyDescent="0.3">
      <c r="B137" s="72"/>
      <c r="C137" s="73"/>
      <c r="D137" s="73"/>
      <c r="E137" s="74" t="s">
        <v>0</v>
      </c>
      <c r="F137" s="104" t="s">
        <v>942</v>
      </c>
      <c r="G137" s="105"/>
      <c r="H137" s="105"/>
      <c r="I137" s="105"/>
      <c r="J137" s="73"/>
      <c r="K137" s="75" t="s">
        <v>0</v>
      </c>
      <c r="L137" s="76"/>
      <c r="N137" s="77"/>
      <c r="O137" s="73"/>
      <c r="P137" s="73"/>
      <c r="Q137" s="73"/>
      <c r="R137" s="73"/>
      <c r="S137" s="73"/>
      <c r="T137" s="73"/>
      <c r="U137" s="78"/>
      <c r="AN137" s="79" t="s">
        <v>95</v>
      </c>
      <c r="AO137" s="79" t="s">
        <v>25</v>
      </c>
      <c r="AP137" s="6" t="s">
        <v>5</v>
      </c>
      <c r="AQ137" s="6" t="s">
        <v>13</v>
      </c>
      <c r="AR137" s="6" t="s">
        <v>19</v>
      </c>
      <c r="AS137" s="79" t="s">
        <v>87</v>
      </c>
    </row>
    <row r="138" spans="2:45" s="6" customFormat="1" ht="22.5" customHeight="1" x14ac:dyDescent="0.3">
      <c r="B138" s="72"/>
      <c r="C138" s="73"/>
      <c r="D138" s="73"/>
      <c r="E138" s="74" t="s">
        <v>0</v>
      </c>
      <c r="F138" s="104" t="s">
        <v>933</v>
      </c>
      <c r="G138" s="105"/>
      <c r="H138" s="105"/>
      <c r="I138" s="105"/>
      <c r="J138" s="73"/>
      <c r="K138" s="75" t="s">
        <v>0</v>
      </c>
      <c r="L138" s="76"/>
      <c r="N138" s="77"/>
      <c r="O138" s="73"/>
      <c r="P138" s="73"/>
      <c r="Q138" s="73"/>
      <c r="R138" s="73"/>
      <c r="S138" s="73"/>
      <c r="T138" s="73"/>
      <c r="U138" s="78"/>
      <c r="AN138" s="79" t="s">
        <v>95</v>
      </c>
      <c r="AO138" s="79" t="s">
        <v>25</v>
      </c>
      <c r="AP138" s="6" t="s">
        <v>5</v>
      </c>
      <c r="AQ138" s="6" t="s">
        <v>13</v>
      </c>
      <c r="AR138" s="6" t="s">
        <v>19</v>
      </c>
      <c r="AS138" s="79" t="s">
        <v>87</v>
      </c>
    </row>
    <row r="139" spans="2:45" s="4" customFormat="1" ht="22.5" customHeight="1" x14ac:dyDescent="0.3">
      <c r="B139" s="56"/>
      <c r="C139" s="57"/>
      <c r="D139" s="57"/>
      <c r="E139" s="58" t="s">
        <v>0</v>
      </c>
      <c r="F139" s="100" t="s">
        <v>943</v>
      </c>
      <c r="G139" s="101"/>
      <c r="H139" s="101"/>
      <c r="I139" s="101"/>
      <c r="J139" s="57"/>
      <c r="K139" s="59">
        <v>40.799999999999997</v>
      </c>
      <c r="L139" s="60"/>
      <c r="N139" s="61"/>
      <c r="O139" s="57"/>
      <c r="P139" s="57"/>
      <c r="Q139" s="57"/>
      <c r="R139" s="57"/>
      <c r="S139" s="57"/>
      <c r="T139" s="57"/>
      <c r="U139" s="62"/>
      <c r="AN139" s="63" t="s">
        <v>95</v>
      </c>
      <c r="AO139" s="63" t="s">
        <v>25</v>
      </c>
      <c r="AP139" s="4" t="s">
        <v>25</v>
      </c>
      <c r="AQ139" s="4" t="s">
        <v>13</v>
      </c>
      <c r="AR139" s="4" t="s">
        <v>19</v>
      </c>
      <c r="AS139" s="63" t="s">
        <v>87</v>
      </c>
    </row>
    <row r="140" spans="2:45" s="4" customFormat="1" ht="22.5" customHeight="1" x14ac:dyDescent="0.3">
      <c r="B140" s="56"/>
      <c r="C140" s="57"/>
      <c r="D140" s="57"/>
      <c r="E140" s="58" t="s">
        <v>0</v>
      </c>
      <c r="F140" s="100" t="s">
        <v>944</v>
      </c>
      <c r="G140" s="101"/>
      <c r="H140" s="101"/>
      <c r="I140" s="101"/>
      <c r="J140" s="57"/>
      <c r="K140" s="59">
        <v>1.7969999999999999</v>
      </c>
      <c r="L140" s="60"/>
      <c r="N140" s="61"/>
      <c r="O140" s="57"/>
      <c r="P140" s="57"/>
      <c r="Q140" s="57"/>
      <c r="R140" s="57"/>
      <c r="S140" s="57"/>
      <c r="T140" s="57"/>
      <c r="U140" s="62"/>
      <c r="AN140" s="63" t="s">
        <v>95</v>
      </c>
      <c r="AO140" s="63" t="s">
        <v>25</v>
      </c>
      <c r="AP140" s="4" t="s">
        <v>25</v>
      </c>
      <c r="AQ140" s="4" t="s">
        <v>13</v>
      </c>
      <c r="AR140" s="4" t="s">
        <v>19</v>
      </c>
      <c r="AS140" s="63" t="s">
        <v>87</v>
      </c>
    </row>
    <row r="141" spans="2:45" s="4" customFormat="1" ht="22.5" customHeight="1" x14ac:dyDescent="0.3">
      <c r="B141" s="56"/>
      <c r="C141" s="57"/>
      <c r="D141" s="57"/>
      <c r="E141" s="58" t="s">
        <v>0</v>
      </c>
      <c r="F141" s="100" t="s">
        <v>945</v>
      </c>
      <c r="G141" s="101"/>
      <c r="H141" s="101"/>
      <c r="I141" s="101"/>
      <c r="J141" s="57"/>
      <c r="K141" s="59">
        <v>1.25</v>
      </c>
      <c r="L141" s="60"/>
      <c r="N141" s="61"/>
      <c r="O141" s="57"/>
      <c r="P141" s="57"/>
      <c r="Q141" s="57"/>
      <c r="R141" s="57"/>
      <c r="S141" s="57"/>
      <c r="T141" s="57"/>
      <c r="U141" s="62"/>
      <c r="AN141" s="63" t="s">
        <v>95</v>
      </c>
      <c r="AO141" s="63" t="s">
        <v>25</v>
      </c>
      <c r="AP141" s="4" t="s">
        <v>25</v>
      </c>
      <c r="AQ141" s="4" t="s">
        <v>13</v>
      </c>
      <c r="AR141" s="4" t="s">
        <v>19</v>
      </c>
      <c r="AS141" s="63" t="s">
        <v>87</v>
      </c>
    </row>
    <row r="142" spans="2:45" s="4" customFormat="1" ht="22.5" customHeight="1" x14ac:dyDescent="0.3">
      <c r="B142" s="56"/>
      <c r="C142" s="57"/>
      <c r="D142" s="57"/>
      <c r="E142" s="58" t="s">
        <v>0</v>
      </c>
      <c r="F142" s="100" t="s">
        <v>946</v>
      </c>
      <c r="G142" s="101"/>
      <c r="H142" s="101"/>
      <c r="I142" s="101"/>
      <c r="J142" s="57"/>
      <c r="K142" s="59">
        <v>0.85</v>
      </c>
      <c r="L142" s="60"/>
      <c r="N142" s="61"/>
      <c r="O142" s="57"/>
      <c r="P142" s="57"/>
      <c r="Q142" s="57"/>
      <c r="R142" s="57"/>
      <c r="S142" s="57"/>
      <c r="T142" s="57"/>
      <c r="U142" s="62"/>
      <c r="AN142" s="63" t="s">
        <v>95</v>
      </c>
      <c r="AO142" s="63" t="s">
        <v>25</v>
      </c>
      <c r="AP142" s="4" t="s">
        <v>25</v>
      </c>
      <c r="AQ142" s="4" t="s">
        <v>13</v>
      </c>
      <c r="AR142" s="4" t="s">
        <v>19</v>
      </c>
      <c r="AS142" s="63" t="s">
        <v>87</v>
      </c>
    </row>
    <row r="143" spans="2:45" s="4" customFormat="1" ht="22.5" customHeight="1" x14ac:dyDescent="0.3">
      <c r="B143" s="56"/>
      <c r="C143" s="57"/>
      <c r="D143" s="57"/>
      <c r="E143" s="58" t="s">
        <v>0</v>
      </c>
      <c r="F143" s="100" t="s">
        <v>947</v>
      </c>
      <c r="G143" s="101"/>
      <c r="H143" s="101"/>
      <c r="I143" s="101"/>
      <c r="J143" s="57"/>
      <c r="K143" s="59">
        <v>1.5</v>
      </c>
      <c r="L143" s="60"/>
      <c r="N143" s="61"/>
      <c r="O143" s="57"/>
      <c r="P143" s="57"/>
      <c r="Q143" s="57"/>
      <c r="R143" s="57"/>
      <c r="S143" s="57"/>
      <c r="T143" s="57"/>
      <c r="U143" s="62"/>
      <c r="AN143" s="63" t="s">
        <v>95</v>
      </c>
      <c r="AO143" s="63" t="s">
        <v>25</v>
      </c>
      <c r="AP143" s="4" t="s">
        <v>25</v>
      </c>
      <c r="AQ143" s="4" t="s">
        <v>13</v>
      </c>
      <c r="AR143" s="4" t="s">
        <v>19</v>
      </c>
      <c r="AS143" s="63" t="s">
        <v>87</v>
      </c>
    </row>
    <row r="144" spans="2:45" s="4" customFormat="1" ht="22.5" customHeight="1" x14ac:dyDescent="0.3">
      <c r="B144" s="56"/>
      <c r="C144" s="57"/>
      <c r="D144" s="57"/>
      <c r="E144" s="58" t="s">
        <v>0</v>
      </c>
      <c r="F144" s="100" t="s">
        <v>948</v>
      </c>
      <c r="G144" s="101"/>
      <c r="H144" s="101"/>
      <c r="I144" s="101"/>
      <c r="J144" s="57"/>
      <c r="K144" s="59">
        <v>0.9</v>
      </c>
      <c r="L144" s="60"/>
      <c r="N144" s="61"/>
      <c r="O144" s="57"/>
      <c r="P144" s="57"/>
      <c r="Q144" s="57"/>
      <c r="R144" s="57"/>
      <c r="S144" s="57"/>
      <c r="T144" s="57"/>
      <c r="U144" s="62"/>
      <c r="AN144" s="63" t="s">
        <v>95</v>
      </c>
      <c r="AO144" s="63" t="s">
        <v>25</v>
      </c>
      <c r="AP144" s="4" t="s">
        <v>25</v>
      </c>
      <c r="AQ144" s="4" t="s">
        <v>13</v>
      </c>
      <c r="AR144" s="4" t="s">
        <v>19</v>
      </c>
      <c r="AS144" s="63" t="s">
        <v>87</v>
      </c>
    </row>
    <row r="145" spans="2:59" s="4" customFormat="1" ht="22.5" customHeight="1" x14ac:dyDescent="0.3">
      <c r="B145" s="56"/>
      <c r="C145" s="57"/>
      <c r="D145" s="57"/>
      <c r="E145" s="58" t="s">
        <v>0</v>
      </c>
      <c r="F145" s="100" t="s">
        <v>949</v>
      </c>
      <c r="G145" s="101"/>
      <c r="H145" s="101"/>
      <c r="I145" s="101"/>
      <c r="J145" s="57"/>
      <c r="K145" s="59">
        <v>2.4</v>
      </c>
      <c r="L145" s="60"/>
      <c r="N145" s="61"/>
      <c r="O145" s="57"/>
      <c r="P145" s="57"/>
      <c r="Q145" s="57"/>
      <c r="R145" s="57"/>
      <c r="S145" s="57"/>
      <c r="T145" s="57"/>
      <c r="U145" s="62"/>
      <c r="AN145" s="63" t="s">
        <v>95</v>
      </c>
      <c r="AO145" s="63" t="s">
        <v>25</v>
      </c>
      <c r="AP145" s="4" t="s">
        <v>25</v>
      </c>
      <c r="AQ145" s="4" t="s">
        <v>13</v>
      </c>
      <c r="AR145" s="4" t="s">
        <v>19</v>
      </c>
      <c r="AS145" s="63" t="s">
        <v>87</v>
      </c>
    </row>
    <row r="146" spans="2:59" s="4" customFormat="1" ht="22.5" customHeight="1" x14ac:dyDescent="0.3">
      <c r="B146" s="56"/>
      <c r="C146" s="57"/>
      <c r="D146" s="57"/>
      <c r="E146" s="58" t="s">
        <v>0</v>
      </c>
      <c r="F146" s="100" t="s">
        <v>0</v>
      </c>
      <c r="G146" s="101"/>
      <c r="H146" s="101"/>
      <c r="I146" s="101"/>
      <c r="J146" s="57"/>
      <c r="K146" s="59">
        <v>0</v>
      </c>
      <c r="L146" s="60"/>
      <c r="N146" s="61"/>
      <c r="O146" s="57"/>
      <c r="P146" s="57"/>
      <c r="Q146" s="57"/>
      <c r="R146" s="57"/>
      <c r="S146" s="57"/>
      <c r="T146" s="57"/>
      <c r="U146" s="62"/>
      <c r="AN146" s="63" t="s">
        <v>95</v>
      </c>
      <c r="AO146" s="63" t="s">
        <v>25</v>
      </c>
      <c r="AP146" s="4" t="s">
        <v>25</v>
      </c>
      <c r="AQ146" s="4" t="s">
        <v>13</v>
      </c>
      <c r="AR146" s="4" t="s">
        <v>19</v>
      </c>
      <c r="AS146" s="63" t="s">
        <v>87</v>
      </c>
    </row>
    <row r="147" spans="2:59" s="6" customFormat="1" ht="22.5" customHeight="1" x14ac:dyDescent="0.3">
      <c r="B147" s="72"/>
      <c r="C147" s="73"/>
      <c r="D147" s="73"/>
      <c r="E147" s="74" t="s">
        <v>0</v>
      </c>
      <c r="F147" s="104" t="s">
        <v>950</v>
      </c>
      <c r="G147" s="105"/>
      <c r="H147" s="105"/>
      <c r="I147" s="105"/>
      <c r="J147" s="73"/>
      <c r="K147" s="75" t="s">
        <v>0</v>
      </c>
      <c r="L147" s="76"/>
      <c r="N147" s="77"/>
      <c r="O147" s="73"/>
      <c r="P147" s="73"/>
      <c r="Q147" s="73"/>
      <c r="R147" s="73"/>
      <c r="S147" s="73"/>
      <c r="T147" s="73"/>
      <c r="U147" s="78"/>
      <c r="AN147" s="79" t="s">
        <v>95</v>
      </c>
      <c r="AO147" s="79" t="s">
        <v>25</v>
      </c>
      <c r="AP147" s="6" t="s">
        <v>5</v>
      </c>
      <c r="AQ147" s="6" t="s">
        <v>13</v>
      </c>
      <c r="AR147" s="6" t="s">
        <v>19</v>
      </c>
      <c r="AS147" s="79" t="s">
        <v>87</v>
      </c>
    </row>
    <row r="148" spans="2:59" s="6" customFormat="1" ht="22.5" customHeight="1" x14ac:dyDescent="0.3">
      <c r="B148" s="72"/>
      <c r="C148" s="73"/>
      <c r="D148" s="73"/>
      <c r="E148" s="74" t="s">
        <v>0</v>
      </c>
      <c r="F148" s="104" t="s">
        <v>933</v>
      </c>
      <c r="G148" s="105"/>
      <c r="H148" s="105"/>
      <c r="I148" s="105"/>
      <c r="J148" s="73"/>
      <c r="K148" s="75" t="s">
        <v>0</v>
      </c>
      <c r="L148" s="76"/>
      <c r="N148" s="77"/>
      <c r="O148" s="73"/>
      <c r="P148" s="73"/>
      <c r="Q148" s="73"/>
      <c r="R148" s="73"/>
      <c r="S148" s="73"/>
      <c r="T148" s="73"/>
      <c r="U148" s="78"/>
      <c r="AN148" s="79" t="s">
        <v>95</v>
      </c>
      <c r="AO148" s="79" t="s">
        <v>25</v>
      </c>
      <c r="AP148" s="6" t="s">
        <v>5</v>
      </c>
      <c r="AQ148" s="6" t="s">
        <v>13</v>
      </c>
      <c r="AR148" s="6" t="s">
        <v>19</v>
      </c>
      <c r="AS148" s="79" t="s">
        <v>87</v>
      </c>
    </row>
    <row r="149" spans="2:59" s="4" customFormat="1" ht="22.5" customHeight="1" x14ac:dyDescent="0.3">
      <c r="B149" s="56"/>
      <c r="C149" s="57"/>
      <c r="D149" s="57"/>
      <c r="E149" s="58" t="s">
        <v>0</v>
      </c>
      <c r="F149" s="100" t="s">
        <v>951</v>
      </c>
      <c r="G149" s="101"/>
      <c r="H149" s="101"/>
      <c r="I149" s="101"/>
      <c r="J149" s="57"/>
      <c r="K149" s="59">
        <v>26.4</v>
      </c>
      <c r="L149" s="60"/>
      <c r="N149" s="61"/>
      <c r="O149" s="57"/>
      <c r="P149" s="57"/>
      <c r="Q149" s="57"/>
      <c r="R149" s="57"/>
      <c r="S149" s="57"/>
      <c r="T149" s="57"/>
      <c r="U149" s="62"/>
      <c r="AN149" s="63" t="s">
        <v>95</v>
      </c>
      <c r="AO149" s="63" t="s">
        <v>25</v>
      </c>
      <c r="AP149" s="4" t="s">
        <v>25</v>
      </c>
      <c r="AQ149" s="4" t="s">
        <v>13</v>
      </c>
      <c r="AR149" s="4" t="s">
        <v>19</v>
      </c>
      <c r="AS149" s="63" t="s">
        <v>87</v>
      </c>
    </row>
    <row r="150" spans="2:59" s="4" customFormat="1" ht="22.5" customHeight="1" x14ac:dyDescent="0.3">
      <c r="B150" s="56"/>
      <c r="C150" s="57"/>
      <c r="D150" s="57"/>
      <c r="E150" s="58" t="s">
        <v>0</v>
      </c>
      <c r="F150" s="100" t="s">
        <v>948</v>
      </c>
      <c r="G150" s="101"/>
      <c r="H150" s="101"/>
      <c r="I150" s="101"/>
      <c r="J150" s="57"/>
      <c r="K150" s="59">
        <v>0.9</v>
      </c>
      <c r="L150" s="60"/>
      <c r="N150" s="61"/>
      <c r="O150" s="57"/>
      <c r="P150" s="57"/>
      <c r="Q150" s="57"/>
      <c r="R150" s="57"/>
      <c r="S150" s="57"/>
      <c r="T150" s="57"/>
      <c r="U150" s="62"/>
      <c r="AN150" s="63" t="s">
        <v>95</v>
      </c>
      <c r="AO150" s="63" t="s">
        <v>25</v>
      </c>
      <c r="AP150" s="4" t="s">
        <v>25</v>
      </c>
      <c r="AQ150" s="4" t="s">
        <v>13</v>
      </c>
      <c r="AR150" s="4" t="s">
        <v>19</v>
      </c>
      <c r="AS150" s="63" t="s">
        <v>87</v>
      </c>
    </row>
    <row r="151" spans="2:59" s="4" customFormat="1" ht="22.5" customHeight="1" x14ac:dyDescent="0.3">
      <c r="B151" s="56"/>
      <c r="C151" s="57"/>
      <c r="D151" s="57"/>
      <c r="E151" s="58" t="s">
        <v>0</v>
      </c>
      <c r="F151" s="100" t="s">
        <v>944</v>
      </c>
      <c r="G151" s="101"/>
      <c r="H151" s="101"/>
      <c r="I151" s="101"/>
      <c r="J151" s="57"/>
      <c r="K151" s="59">
        <v>1.7969999999999999</v>
      </c>
      <c r="L151" s="60"/>
      <c r="N151" s="61"/>
      <c r="O151" s="57"/>
      <c r="P151" s="57"/>
      <c r="Q151" s="57"/>
      <c r="R151" s="57"/>
      <c r="S151" s="57"/>
      <c r="T151" s="57"/>
      <c r="U151" s="62"/>
      <c r="AN151" s="63" t="s">
        <v>95</v>
      </c>
      <c r="AO151" s="63" t="s">
        <v>25</v>
      </c>
      <c r="AP151" s="4" t="s">
        <v>25</v>
      </c>
      <c r="AQ151" s="4" t="s">
        <v>13</v>
      </c>
      <c r="AR151" s="4" t="s">
        <v>19</v>
      </c>
      <c r="AS151" s="63" t="s">
        <v>87</v>
      </c>
    </row>
    <row r="152" spans="2:59" s="4" customFormat="1" ht="22.5" customHeight="1" x14ac:dyDescent="0.3">
      <c r="B152" s="56"/>
      <c r="C152" s="57"/>
      <c r="D152" s="57"/>
      <c r="E152" s="58" t="s">
        <v>0</v>
      </c>
      <c r="F152" s="100" t="s">
        <v>952</v>
      </c>
      <c r="G152" s="101"/>
      <c r="H152" s="101"/>
      <c r="I152" s="101"/>
      <c r="J152" s="57"/>
      <c r="K152" s="59">
        <v>1.2</v>
      </c>
      <c r="L152" s="60"/>
      <c r="N152" s="61"/>
      <c r="O152" s="57"/>
      <c r="P152" s="57"/>
      <c r="Q152" s="57"/>
      <c r="R152" s="57"/>
      <c r="S152" s="57"/>
      <c r="T152" s="57"/>
      <c r="U152" s="62"/>
      <c r="AN152" s="63" t="s">
        <v>95</v>
      </c>
      <c r="AO152" s="63" t="s">
        <v>25</v>
      </c>
      <c r="AP152" s="4" t="s">
        <v>25</v>
      </c>
      <c r="AQ152" s="4" t="s">
        <v>13</v>
      </c>
      <c r="AR152" s="4" t="s">
        <v>19</v>
      </c>
      <c r="AS152" s="63" t="s">
        <v>87</v>
      </c>
    </row>
    <row r="153" spans="2:59" s="4" customFormat="1" ht="22.5" customHeight="1" x14ac:dyDescent="0.3">
      <c r="B153" s="56"/>
      <c r="C153" s="57"/>
      <c r="D153" s="57"/>
      <c r="E153" s="58" t="s">
        <v>0</v>
      </c>
      <c r="F153" s="100" t="s">
        <v>948</v>
      </c>
      <c r="G153" s="101"/>
      <c r="H153" s="101"/>
      <c r="I153" s="101"/>
      <c r="J153" s="57"/>
      <c r="K153" s="59">
        <v>0.9</v>
      </c>
      <c r="L153" s="60"/>
      <c r="N153" s="61"/>
      <c r="O153" s="57"/>
      <c r="P153" s="57"/>
      <c r="Q153" s="57"/>
      <c r="R153" s="57"/>
      <c r="S153" s="57"/>
      <c r="T153" s="57"/>
      <c r="U153" s="62"/>
      <c r="AN153" s="63" t="s">
        <v>95</v>
      </c>
      <c r="AO153" s="63" t="s">
        <v>25</v>
      </c>
      <c r="AP153" s="4" t="s">
        <v>25</v>
      </c>
      <c r="AQ153" s="4" t="s">
        <v>13</v>
      </c>
      <c r="AR153" s="4" t="s">
        <v>19</v>
      </c>
      <c r="AS153" s="63" t="s">
        <v>87</v>
      </c>
    </row>
    <row r="154" spans="2:59" s="4" customFormat="1" ht="22.5" customHeight="1" x14ac:dyDescent="0.3">
      <c r="B154" s="56"/>
      <c r="C154" s="57"/>
      <c r="D154" s="57"/>
      <c r="E154" s="58" t="s">
        <v>0</v>
      </c>
      <c r="F154" s="100" t="s">
        <v>0</v>
      </c>
      <c r="G154" s="101"/>
      <c r="H154" s="101"/>
      <c r="I154" s="101"/>
      <c r="J154" s="57"/>
      <c r="K154" s="59">
        <v>0</v>
      </c>
      <c r="L154" s="60"/>
      <c r="N154" s="61"/>
      <c r="O154" s="57"/>
      <c r="P154" s="57"/>
      <c r="Q154" s="57"/>
      <c r="R154" s="57"/>
      <c r="S154" s="57"/>
      <c r="T154" s="57"/>
      <c r="U154" s="62"/>
      <c r="AN154" s="63" t="s">
        <v>95</v>
      </c>
      <c r="AO154" s="63" t="s">
        <v>25</v>
      </c>
      <c r="AP154" s="4" t="s">
        <v>25</v>
      </c>
      <c r="AQ154" s="4" t="s">
        <v>13</v>
      </c>
      <c r="AR154" s="4" t="s">
        <v>19</v>
      </c>
      <c r="AS154" s="63" t="s">
        <v>87</v>
      </c>
    </row>
    <row r="155" spans="2:59" s="5" customFormat="1" ht="22.5" customHeight="1" x14ac:dyDescent="0.3">
      <c r="B155" s="64"/>
      <c r="C155" s="65"/>
      <c r="D155" s="65"/>
      <c r="E155" s="66" t="s">
        <v>0</v>
      </c>
      <c r="F155" s="102" t="s">
        <v>96</v>
      </c>
      <c r="G155" s="103"/>
      <c r="H155" s="103"/>
      <c r="I155" s="103"/>
      <c r="J155" s="65"/>
      <c r="K155" s="67">
        <v>669.27200000000005</v>
      </c>
      <c r="L155" s="68"/>
      <c r="N155" s="69"/>
      <c r="O155" s="65"/>
      <c r="P155" s="65"/>
      <c r="Q155" s="65"/>
      <c r="R155" s="65"/>
      <c r="S155" s="65"/>
      <c r="T155" s="65"/>
      <c r="U155" s="70"/>
      <c r="AN155" s="71" t="s">
        <v>95</v>
      </c>
      <c r="AO155" s="71" t="s">
        <v>25</v>
      </c>
      <c r="AP155" s="5" t="s">
        <v>92</v>
      </c>
      <c r="AQ155" s="5" t="s">
        <v>13</v>
      </c>
      <c r="AR155" s="5" t="s">
        <v>5</v>
      </c>
      <c r="AS155" s="71" t="s">
        <v>87</v>
      </c>
    </row>
    <row r="156" spans="2:59" s="1" customFormat="1" ht="31.5" customHeight="1" x14ac:dyDescent="0.3">
      <c r="B156" s="46"/>
      <c r="C156" s="47" t="s">
        <v>154</v>
      </c>
      <c r="D156" s="47" t="s">
        <v>88</v>
      </c>
      <c r="E156" s="48" t="s">
        <v>195</v>
      </c>
      <c r="F156" s="97" t="s">
        <v>196</v>
      </c>
      <c r="G156" s="97"/>
      <c r="H156" s="97"/>
      <c r="I156" s="97"/>
      <c r="J156" s="49" t="s">
        <v>197</v>
      </c>
      <c r="K156" s="50">
        <v>1106.048</v>
      </c>
      <c r="L156" s="51"/>
      <c r="N156" s="52" t="s">
        <v>0</v>
      </c>
      <c r="O156" s="14" t="s">
        <v>16</v>
      </c>
      <c r="P156" s="53">
        <v>0.39</v>
      </c>
      <c r="Q156" s="53">
        <f>P156*K156</f>
        <v>431.35872000000001</v>
      </c>
      <c r="R156" s="53">
        <v>3.3400000000000001E-3</v>
      </c>
      <c r="S156" s="53">
        <f>R156*K156</f>
        <v>3.6942003200000002</v>
      </c>
      <c r="T156" s="53">
        <v>0</v>
      </c>
      <c r="U156" s="54">
        <f>T156*K156</f>
        <v>0</v>
      </c>
      <c r="AL156" s="8" t="s">
        <v>92</v>
      </c>
      <c r="AN156" s="8" t="s">
        <v>88</v>
      </c>
      <c r="AO156" s="8" t="s">
        <v>25</v>
      </c>
      <c r="AS156" s="8" t="s">
        <v>87</v>
      </c>
      <c r="AY156" s="55" t="e">
        <f>IF(O156="základní",#REF!,0)</f>
        <v>#REF!</v>
      </c>
      <c r="AZ156" s="55">
        <f>IF(O156="snížená",#REF!,0)</f>
        <v>0</v>
      </c>
      <c r="BA156" s="55">
        <f>IF(O156="zákl. přenesená",#REF!,0)</f>
        <v>0</v>
      </c>
      <c r="BB156" s="55">
        <f>IF(O156="sníž. přenesená",#REF!,0)</f>
        <v>0</v>
      </c>
      <c r="BC156" s="55">
        <f>IF(O156="nulová",#REF!,0)</f>
        <v>0</v>
      </c>
      <c r="BD156" s="8" t="s">
        <v>5</v>
      </c>
      <c r="BE156" s="55" t="e">
        <f>ROUND(#REF!*K156,2)</f>
        <v>#REF!</v>
      </c>
      <c r="BF156" s="8" t="s">
        <v>92</v>
      </c>
      <c r="BG156" s="8" t="s">
        <v>198</v>
      </c>
    </row>
    <row r="157" spans="2:59" s="6" customFormat="1" ht="22.5" customHeight="1" x14ac:dyDescent="0.3">
      <c r="B157" s="72"/>
      <c r="C157" s="73"/>
      <c r="D157" s="73"/>
      <c r="E157" s="74" t="s">
        <v>0</v>
      </c>
      <c r="F157" s="106" t="s">
        <v>932</v>
      </c>
      <c r="G157" s="107"/>
      <c r="H157" s="107"/>
      <c r="I157" s="107"/>
      <c r="J157" s="73"/>
      <c r="K157" s="75" t="s">
        <v>0</v>
      </c>
      <c r="L157" s="76"/>
      <c r="N157" s="77"/>
      <c r="O157" s="73"/>
      <c r="P157" s="73"/>
      <c r="Q157" s="73"/>
      <c r="R157" s="73"/>
      <c r="S157" s="73"/>
      <c r="T157" s="73"/>
      <c r="U157" s="78"/>
      <c r="AN157" s="79" t="s">
        <v>95</v>
      </c>
      <c r="AO157" s="79" t="s">
        <v>25</v>
      </c>
      <c r="AP157" s="6" t="s">
        <v>5</v>
      </c>
      <c r="AQ157" s="6" t="s">
        <v>13</v>
      </c>
      <c r="AR157" s="6" t="s">
        <v>19</v>
      </c>
      <c r="AS157" s="79" t="s">
        <v>87</v>
      </c>
    </row>
    <row r="158" spans="2:59" s="6" customFormat="1" ht="22.5" customHeight="1" x14ac:dyDescent="0.3">
      <c r="B158" s="72"/>
      <c r="C158" s="73"/>
      <c r="D158" s="73"/>
      <c r="E158" s="74" t="s">
        <v>0</v>
      </c>
      <c r="F158" s="104" t="s">
        <v>910</v>
      </c>
      <c r="G158" s="105"/>
      <c r="H158" s="105"/>
      <c r="I158" s="105"/>
      <c r="J158" s="73"/>
      <c r="K158" s="75" t="s">
        <v>0</v>
      </c>
      <c r="L158" s="76"/>
      <c r="N158" s="77"/>
      <c r="O158" s="73"/>
      <c r="P158" s="73"/>
      <c r="Q158" s="73"/>
      <c r="R158" s="73"/>
      <c r="S158" s="73"/>
      <c r="T158" s="73"/>
      <c r="U158" s="78"/>
      <c r="AN158" s="79" t="s">
        <v>95</v>
      </c>
      <c r="AO158" s="79" t="s">
        <v>25</v>
      </c>
      <c r="AP158" s="6" t="s">
        <v>5</v>
      </c>
      <c r="AQ158" s="6" t="s">
        <v>13</v>
      </c>
      <c r="AR158" s="6" t="s">
        <v>19</v>
      </c>
      <c r="AS158" s="79" t="s">
        <v>87</v>
      </c>
    </row>
    <row r="159" spans="2:59" s="4" customFormat="1" ht="22.5" customHeight="1" x14ac:dyDescent="0.3">
      <c r="B159" s="56"/>
      <c r="C159" s="57"/>
      <c r="D159" s="57"/>
      <c r="E159" s="58" t="s">
        <v>0</v>
      </c>
      <c r="F159" s="100" t="s">
        <v>935</v>
      </c>
      <c r="G159" s="101"/>
      <c r="H159" s="101"/>
      <c r="I159" s="101"/>
      <c r="J159" s="57"/>
      <c r="K159" s="59">
        <v>3.5939999999999999</v>
      </c>
      <c r="L159" s="60"/>
      <c r="N159" s="61"/>
      <c r="O159" s="57"/>
      <c r="P159" s="57"/>
      <c r="Q159" s="57"/>
      <c r="R159" s="57"/>
      <c r="S159" s="57"/>
      <c r="T159" s="57"/>
      <c r="U159" s="62"/>
      <c r="AN159" s="63" t="s">
        <v>95</v>
      </c>
      <c r="AO159" s="63" t="s">
        <v>25</v>
      </c>
      <c r="AP159" s="4" t="s">
        <v>25</v>
      </c>
      <c r="AQ159" s="4" t="s">
        <v>13</v>
      </c>
      <c r="AR159" s="4" t="s">
        <v>19</v>
      </c>
      <c r="AS159" s="63" t="s">
        <v>87</v>
      </c>
    </row>
    <row r="160" spans="2:59" s="4" customFormat="1" ht="22.5" customHeight="1" x14ac:dyDescent="0.3">
      <c r="B160" s="56"/>
      <c r="C160" s="57"/>
      <c r="D160" s="57"/>
      <c r="E160" s="58" t="s">
        <v>0</v>
      </c>
      <c r="F160" s="100" t="s">
        <v>936</v>
      </c>
      <c r="G160" s="101"/>
      <c r="H160" s="101"/>
      <c r="I160" s="101"/>
      <c r="J160" s="57"/>
      <c r="K160" s="59">
        <v>3.6</v>
      </c>
      <c r="L160" s="60"/>
      <c r="N160" s="61"/>
      <c r="O160" s="57"/>
      <c r="P160" s="57"/>
      <c r="Q160" s="57"/>
      <c r="R160" s="57"/>
      <c r="S160" s="57"/>
      <c r="T160" s="57"/>
      <c r="U160" s="62"/>
      <c r="AN160" s="63" t="s">
        <v>95</v>
      </c>
      <c r="AO160" s="63" t="s">
        <v>25</v>
      </c>
      <c r="AP160" s="4" t="s">
        <v>25</v>
      </c>
      <c r="AQ160" s="4" t="s">
        <v>13</v>
      </c>
      <c r="AR160" s="4" t="s">
        <v>19</v>
      </c>
      <c r="AS160" s="63" t="s">
        <v>87</v>
      </c>
    </row>
    <row r="161" spans="2:45" s="4" customFormat="1" ht="22.5" customHeight="1" x14ac:dyDescent="0.3">
      <c r="B161" s="56"/>
      <c r="C161" s="57"/>
      <c r="D161" s="57"/>
      <c r="E161" s="58" t="s">
        <v>0</v>
      </c>
      <c r="F161" s="100" t="s">
        <v>953</v>
      </c>
      <c r="G161" s="101"/>
      <c r="H161" s="101"/>
      <c r="I161" s="101"/>
      <c r="J161" s="57"/>
      <c r="K161" s="59">
        <v>12</v>
      </c>
      <c r="L161" s="60"/>
      <c r="N161" s="61"/>
      <c r="O161" s="57"/>
      <c r="P161" s="57"/>
      <c r="Q161" s="57"/>
      <c r="R161" s="57"/>
      <c r="S161" s="57"/>
      <c r="T161" s="57"/>
      <c r="U161" s="62"/>
      <c r="AN161" s="63" t="s">
        <v>95</v>
      </c>
      <c r="AO161" s="63" t="s">
        <v>25</v>
      </c>
      <c r="AP161" s="4" t="s">
        <v>25</v>
      </c>
      <c r="AQ161" s="4" t="s">
        <v>13</v>
      </c>
      <c r="AR161" s="4" t="s">
        <v>19</v>
      </c>
      <c r="AS161" s="63" t="s">
        <v>87</v>
      </c>
    </row>
    <row r="162" spans="2:45" s="4" customFormat="1" ht="22.5" customHeight="1" x14ac:dyDescent="0.3">
      <c r="B162" s="56"/>
      <c r="C162" s="57"/>
      <c r="D162" s="57"/>
      <c r="E162" s="58" t="s">
        <v>0</v>
      </c>
      <c r="F162" s="100" t="s">
        <v>954</v>
      </c>
      <c r="G162" s="101"/>
      <c r="H162" s="101"/>
      <c r="I162" s="101"/>
      <c r="J162" s="57"/>
      <c r="K162" s="59">
        <v>96</v>
      </c>
      <c r="L162" s="60"/>
      <c r="N162" s="61"/>
      <c r="O162" s="57"/>
      <c r="P162" s="57"/>
      <c r="Q162" s="57"/>
      <c r="R162" s="57"/>
      <c r="S162" s="57"/>
      <c r="T162" s="57"/>
      <c r="U162" s="62"/>
      <c r="AN162" s="63" t="s">
        <v>95</v>
      </c>
      <c r="AO162" s="63" t="s">
        <v>25</v>
      </c>
      <c r="AP162" s="4" t="s">
        <v>25</v>
      </c>
      <c r="AQ162" s="4" t="s">
        <v>13</v>
      </c>
      <c r="AR162" s="4" t="s">
        <v>19</v>
      </c>
      <c r="AS162" s="63" t="s">
        <v>87</v>
      </c>
    </row>
    <row r="163" spans="2:45" s="4" customFormat="1" ht="22.5" customHeight="1" x14ac:dyDescent="0.3">
      <c r="B163" s="56"/>
      <c r="C163" s="57"/>
      <c r="D163" s="57"/>
      <c r="E163" s="58" t="s">
        <v>0</v>
      </c>
      <c r="F163" s="100" t="s">
        <v>955</v>
      </c>
      <c r="G163" s="101"/>
      <c r="H163" s="101"/>
      <c r="I163" s="101"/>
      <c r="J163" s="57"/>
      <c r="K163" s="59">
        <v>120</v>
      </c>
      <c r="L163" s="60"/>
      <c r="N163" s="61"/>
      <c r="O163" s="57"/>
      <c r="P163" s="57"/>
      <c r="Q163" s="57"/>
      <c r="R163" s="57"/>
      <c r="S163" s="57"/>
      <c r="T163" s="57"/>
      <c r="U163" s="62"/>
      <c r="AN163" s="63" t="s">
        <v>95</v>
      </c>
      <c r="AO163" s="63" t="s">
        <v>25</v>
      </c>
      <c r="AP163" s="4" t="s">
        <v>25</v>
      </c>
      <c r="AQ163" s="4" t="s">
        <v>13</v>
      </c>
      <c r="AR163" s="4" t="s">
        <v>19</v>
      </c>
      <c r="AS163" s="63" t="s">
        <v>87</v>
      </c>
    </row>
    <row r="164" spans="2:45" s="4" customFormat="1" ht="22.5" customHeight="1" x14ac:dyDescent="0.3">
      <c r="B164" s="56"/>
      <c r="C164" s="57"/>
      <c r="D164" s="57"/>
      <c r="E164" s="58" t="s">
        <v>0</v>
      </c>
      <c r="F164" s="100" t="s">
        <v>0</v>
      </c>
      <c r="G164" s="101"/>
      <c r="H164" s="101"/>
      <c r="I164" s="101"/>
      <c r="J164" s="57"/>
      <c r="K164" s="59">
        <v>0</v>
      </c>
      <c r="L164" s="60"/>
      <c r="N164" s="61"/>
      <c r="O164" s="57"/>
      <c r="P164" s="57"/>
      <c r="Q164" s="57"/>
      <c r="R164" s="57"/>
      <c r="S164" s="57"/>
      <c r="T164" s="57"/>
      <c r="U164" s="62"/>
      <c r="AN164" s="63" t="s">
        <v>95</v>
      </c>
      <c r="AO164" s="63" t="s">
        <v>25</v>
      </c>
      <c r="AP164" s="4" t="s">
        <v>25</v>
      </c>
      <c r="AQ164" s="4" t="s">
        <v>13</v>
      </c>
      <c r="AR164" s="4" t="s">
        <v>19</v>
      </c>
      <c r="AS164" s="63" t="s">
        <v>87</v>
      </c>
    </row>
    <row r="165" spans="2:45" s="4" customFormat="1" ht="22.5" customHeight="1" x14ac:dyDescent="0.3">
      <c r="B165" s="56"/>
      <c r="C165" s="57"/>
      <c r="D165" s="57"/>
      <c r="E165" s="58" t="s">
        <v>0</v>
      </c>
      <c r="F165" s="100" t="s">
        <v>0</v>
      </c>
      <c r="G165" s="101"/>
      <c r="H165" s="101"/>
      <c r="I165" s="101"/>
      <c r="J165" s="57"/>
      <c r="K165" s="59">
        <v>0</v>
      </c>
      <c r="L165" s="60"/>
      <c r="N165" s="61"/>
      <c r="O165" s="57"/>
      <c r="P165" s="57"/>
      <c r="Q165" s="57"/>
      <c r="R165" s="57"/>
      <c r="S165" s="57"/>
      <c r="T165" s="57"/>
      <c r="U165" s="62"/>
      <c r="AN165" s="63" t="s">
        <v>95</v>
      </c>
      <c r="AO165" s="63" t="s">
        <v>25</v>
      </c>
      <c r="AP165" s="4" t="s">
        <v>25</v>
      </c>
      <c r="AQ165" s="4" t="s">
        <v>13</v>
      </c>
      <c r="AR165" s="4" t="s">
        <v>19</v>
      </c>
      <c r="AS165" s="63" t="s">
        <v>87</v>
      </c>
    </row>
    <row r="166" spans="2:45" s="6" customFormat="1" ht="22.5" customHeight="1" x14ac:dyDescent="0.3">
      <c r="B166" s="72"/>
      <c r="C166" s="73"/>
      <c r="D166" s="73"/>
      <c r="E166" s="74" t="s">
        <v>0</v>
      </c>
      <c r="F166" s="104" t="s">
        <v>956</v>
      </c>
      <c r="G166" s="105"/>
      <c r="H166" s="105"/>
      <c r="I166" s="105"/>
      <c r="J166" s="73"/>
      <c r="K166" s="75" t="s">
        <v>0</v>
      </c>
      <c r="L166" s="76"/>
      <c r="N166" s="77"/>
      <c r="O166" s="73"/>
      <c r="P166" s="73"/>
      <c r="Q166" s="73"/>
      <c r="R166" s="73"/>
      <c r="S166" s="73"/>
      <c r="T166" s="73"/>
      <c r="U166" s="78"/>
      <c r="AN166" s="79" t="s">
        <v>95</v>
      </c>
      <c r="AO166" s="79" t="s">
        <v>25</v>
      </c>
      <c r="AP166" s="6" t="s">
        <v>5</v>
      </c>
      <c r="AQ166" s="6" t="s">
        <v>13</v>
      </c>
      <c r="AR166" s="6" t="s">
        <v>19</v>
      </c>
      <c r="AS166" s="79" t="s">
        <v>87</v>
      </c>
    </row>
    <row r="167" spans="2:45" s="4" customFormat="1" ht="22.5" customHeight="1" x14ac:dyDescent="0.3">
      <c r="B167" s="56"/>
      <c r="C167" s="57"/>
      <c r="D167" s="57"/>
      <c r="E167" s="58" t="s">
        <v>0</v>
      </c>
      <c r="F167" s="100" t="s">
        <v>957</v>
      </c>
      <c r="G167" s="101"/>
      <c r="H167" s="101"/>
      <c r="I167" s="101"/>
      <c r="J167" s="57"/>
      <c r="K167" s="59">
        <v>4.34</v>
      </c>
      <c r="L167" s="60"/>
      <c r="N167" s="61"/>
      <c r="O167" s="57"/>
      <c r="P167" s="57"/>
      <c r="Q167" s="57"/>
      <c r="R167" s="57"/>
      <c r="S167" s="57"/>
      <c r="T167" s="57"/>
      <c r="U167" s="62"/>
      <c r="AN167" s="63" t="s">
        <v>95</v>
      </c>
      <c r="AO167" s="63" t="s">
        <v>25</v>
      </c>
      <c r="AP167" s="4" t="s">
        <v>25</v>
      </c>
      <c r="AQ167" s="4" t="s">
        <v>13</v>
      </c>
      <c r="AR167" s="4" t="s">
        <v>19</v>
      </c>
      <c r="AS167" s="63" t="s">
        <v>87</v>
      </c>
    </row>
    <row r="168" spans="2:45" s="4" customFormat="1" ht="22.5" customHeight="1" x14ac:dyDescent="0.3">
      <c r="B168" s="56"/>
      <c r="C168" s="57"/>
      <c r="D168" s="57"/>
      <c r="E168" s="58" t="s">
        <v>0</v>
      </c>
      <c r="F168" s="100" t="s">
        <v>958</v>
      </c>
      <c r="G168" s="101"/>
      <c r="H168" s="101"/>
      <c r="I168" s="101"/>
      <c r="J168" s="57"/>
      <c r="K168" s="59">
        <v>2.15</v>
      </c>
      <c r="L168" s="60"/>
      <c r="N168" s="61"/>
      <c r="O168" s="57"/>
      <c r="P168" s="57"/>
      <c r="Q168" s="57"/>
      <c r="R168" s="57"/>
      <c r="S168" s="57"/>
      <c r="T168" s="57"/>
      <c r="U168" s="62"/>
      <c r="AN168" s="63" t="s">
        <v>95</v>
      </c>
      <c r="AO168" s="63" t="s">
        <v>25</v>
      </c>
      <c r="AP168" s="4" t="s">
        <v>25</v>
      </c>
      <c r="AQ168" s="4" t="s">
        <v>13</v>
      </c>
      <c r="AR168" s="4" t="s">
        <v>19</v>
      </c>
      <c r="AS168" s="63" t="s">
        <v>87</v>
      </c>
    </row>
    <row r="169" spans="2:45" s="4" customFormat="1" ht="22.5" customHeight="1" x14ac:dyDescent="0.3">
      <c r="B169" s="56"/>
      <c r="C169" s="57"/>
      <c r="D169" s="57"/>
      <c r="E169" s="58" t="s">
        <v>0</v>
      </c>
      <c r="F169" s="100" t="s">
        <v>959</v>
      </c>
      <c r="G169" s="101"/>
      <c r="H169" s="101"/>
      <c r="I169" s="101"/>
      <c r="J169" s="57"/>
      <c r="K169" s="59">
        <v>3.4329999999999998</v>
      </c>
      <c r="L169" s="60"/>
      <c r="N169" s="61"/>
      <c r="O169" s="57"/>
      <c r="P169" s="57"/>
      <c r="Q169" s="57"/>
      <c r="R169" s="57"/>
      <c r="S169" s="57"/>
      <c r="T169" s="57"/>
      <c r="U169" s="62"/>
      <c r="AN169" s="63" t="s">
        <v>95</v>
      </c>
      <c r="AO169" s="63" t="s">
        <v>25</v>
      </c>
      <c r="AP169" s="4" t="s">
        <v>25</v>
      </c>
      <c r="AQ169" s="4" t="s">
        <v>13</v>
      </c>
      <c r="AR169" s="4" t="s">
        <v>19</v>
      </c>
      <c r="AS169" s="63" t="s">
        <v>87</v>
      </c>
    </row>
    <row r="170" spans="2:45" s="4" customFormat="1" ht="22.5" customHeight="1" x14ac:dyDescent="0.3">
      <c r="B170" s="56"/>
      <c r="C170" s="57"/>
      <c r="D170" s="57"/>
      <c r="E170" s="58" t="s">
        <v>0</v>
      </c>
      <c r="F170" s="100" t="s">
        <v>960</v>
      </c>
      <c r="G170" s="101"/>
      <c r="H170" s="101"/>
      <c r="I170" s="101"/>
      <c r="J170" s="57"/>
      <c r="K170" s="59">
        <v>9.25</v>
      </c>
      <c r="L170" s="60"/>
      <c r="N170" s="61"/>
      <c r="O170" s="57"/>
      <c r="P170" s="57"/>
      <c r="Q170" s="57"/>
      <c r="R170" s="57"/>
      <c r="S170" s="57"/>
      <c r="T170" s="57"/>
      <c r="U170" s="62"/>
      <c r="AN170" s="63" t="s">
        <v>95</v>
      </c>
      <c r="AO170" s="63" t="s">
        <v>25</v>
      </c>
      <c r="AP170" s="4" t="s">
        <v>25</v>
      </c>
      <c r="AQ170" s="4" t="s">
        <v>13</v>
      </c>
      <c r="AR170" s="4" t="s">
        <v>19</v>
      </c>
      <c r="AS170" s="63" t="s">
        <v>87</v>
      </c>
    </row>
    <row r="171" spans="2:45" s="4" customFormat="1" ht="22.5" customHeight="1" x14ac:dyDescent="0.3">
      <c r="B171" s="56"/>
      <c r="C171" s="57"/>
      <c r="D171" s="57"/>
      <c r="E171" s="58" t="s">
        <v>0</v>
      </c>
      <c r="F171" s="100" t="s">
        <v>961</v>
      </c>
      <c r="G171" s="101"/>
      <c r="H171" s="101"/>
      <c r="I171" s="101"/>
      <c r="J171" s="57"/>
      <c r="K171" s="59">
        <v>74</v>
      </c>
      <c r="L171" s="60"/>
      <c r="N171" s="61"/>
      <c r="O171" s="57"/>
      <c r="P171" s="57"/>
      <c r="Q171" s="57"/>
      <c r="R171" s="57"/>
      <c r="S171" s="57"/>
      <c r="T171" s="57"/>
      <c r="U171" s="62"/>
      <c r="AN171" s="63" t="s">
        <v>95</v>
      </c>
      <c r="AO171" s="63" t="s">
        <v>25</v>
      </c>
      <c r="AP171" s="4" t="s">
        <v>25</v>
      </c>
      <c r="AQ171" s="4" t="s">
        <v>13</v>
      </c>
      <c r="AR171" s="4" t="s">
        <v>19</v>
      </c>
      <c r="AS171" s="63" t="s">
        <v>87</v>
      </c>
    </row>
    <row r="172" spans="2:45" s="4" customFormat="1" ht="22.5" customHeight="1" x14ac:dyDescent="0.3">
      <c r="B172" s="56"/>
      <c r="C172" s="57"/>
      <c r="D172" s="57"/>
      <c r="E172" s="58" t="s">
        <v>0</v>
      </c>
      <c r="F172" s="100" t="s">
        <v>962</v>
      </c>
      <c r="G172" s="101"/>
      <c r="H172" s="101"/>
      <c r="I172" s="101"/>
      <c r="J172" s="57"/>
      <c r="K172" s="59">
        <v>92.5</v>
      </c>
      <c r="L172" s="60"/>
      <c r="N172" s="61"/>
      <c r="O172" s="57"/>
      <c r="P172" s="57"/>
      <c r="Q172" s="57"/>
      <c r="R172" s="57"/>
      <c r="S172" s="57"/>
      <c r="T172" s="57"/>
      <c r="U172" s="62"/>
      <c r="AN172" s="63" t="s">
        <v>95</v>
      </c>
      <c r="AO172" s="63" t="s">
        <v>25</v>
      </c>
      <c r="AP172" s="4" t="s">
        <v>25</v>
      </c>
      <c r="AQ172" s="4" t="s">
        <v>13</v>
      </c>
      <c r="AR172" s="4" t="s">
        <v>19</v>
      </c>
      <c r="AS172" s="63" t="s">
        <v>87</v>
      </c>
    </row>
    <row r="173" spans="2:45" s="4" customFormat="1" ht="22.5" customHeight="1" x14ac:dyDescent="0.3">
      <c r="B173" s="56"/>
      <c r="C173" s="57"/>
      <c r="D173" s="57"/>
      <c r="E173" s="58" t="s">
        <v>0</v>
      </c>
      <c r="F173" s="100" t="s">
        <v>0</v>
      </c>
      <c r="G173" s="101"/>
      <c r="H173" s="101"/>
      <c r="I173" s="101"/>
      <c r="J173" s="57"/>
      <c r="K173" s="59">
        <v>0</v>
      </c>
      <c r="L173" s="60"/>
      <c r="N173" s="61"/>
      <c r="O173" s="57"/>
      <c r="P173" s="57"/>
      <c r="Q173" s="57"/>
      <c r="R173" s="57"/>
      <c r="S173" s="57"/>
      <c r="T173" s="57"/>
      <c r="U173" s="62"/>
      <c r="AN173" s="63" t="s">
        <v>95</v>
      </c>
      <c r="AO173" s="63" t="s">
        <v>25</v>
      </c>
      <c r="AP173" s="4" t="s">
        <v>25</v>
      </c>
      <c r="AQ173" s="4" t="s">
        <v>13</v>
      </c>
      <c r="AR173" s="4" t="s">
        <v>19</v>
      </c>
      <c r="AS173" s="63" t="s">
        <v>87</v>
      </c>
    </row>
    <row r="174" spans="2:45" s="4" customFormat="1" ht="22.5" customHeight="1" x14ac:dyDescent="0.3">
      <c r="B174" s="56"/>
      <c r="C174" s="57"/>
      <c r="D174" s="57"/>
      <c r="E174" s="58" t="s">
        <v>0</v>
      </c>
      <c r="F174" s="100" t="s">
        <v>0</v>
      </c>
      <c r="G174" s="101"/>
      <c r="H174" s="101"/>
      <c r="I174" s="101"/>
      <c r="J174" s="57"/>
      <c r="K174" s="59">
        <v>0</v>
      </c>
      <c r="L174" s="60"/>
      <c r="N174" s="61"/>
      <c r="O174" s="57"/>
      <c r="P174" s="57"/>
      <c r="Q174" s="57"/>
      <c r="R174" s="57"/>
      <c r="S174" s="57"/>
      <c r="T174" s="57"/>
      <c r="U174" s="62"/>
      <c r="AN174" s="63" t="s">
        <v>95</v>
      </c>
      <c r="AO174" s="63" t="s">
        <v>25</v>
      </c>
      <c r="AP174" s="4" t="s">
        <v>25</v>
      </c>
      <c r="AQ174" s="4" t="s">
        <v>13</v>
      </c>
      <c r="AR174" s="4" t="s">
        <v>19</v>
      </c>
      <c r="AS174" s="63" t="s">
        <v>87</v>
      </c>
    </row>
    <row r="175" spans="2:45" s="6" customFormat="1" ht="22.5" customHeight="1" x14ac:dyDescent="0.3">
      <c r="B175" s="72"/>
      <c r="C175" s="73"/>
      <c r="D175" s="73"/>
      <c r="E175" s="74" t="s">
        <v>0</v>
      </c>
      <c r="F175" s="104" t="s">
        <v>934</v>
      </c>
      <c r="G175" s="105"/>
      <c r="H175" s="105"/>
      <c r="I175" s="105"/>
      <c r="J175" s="73"/>
      <c r="K175" s="75" t="s">
        <v>0</v>
      </c>
      <c r="L175" s="76"/>
      <c r="N175" s="77"/>
      <c r="O175" s="73"/>
      <c r="P175" s="73"/>
      <c r="Q175" s="73"/>
      <c r="R175" s="73"/>
      <c r="S175" s="73"/>
      <c r="T175" s="73"/>
      <c r="U175" s="78"/>
      <c r="AN175" s="79" t="s">
        <v>95</v>
      </c>
      <c r="AO175" s="79" t="s">
        <v>25</v>
      </c>
      <c r="AP175" s="6" t="s">
        <v>5</v>
      </c>
      <c r="AQ175" s="6" t="s">
        <v>13</v>
      </c>
      <c r="AR175" s="6" t="s">
        <v>19</v>
      </c>
      <c r="AS175" s="79" t="s">
        <v>87</v>
      </c>
    </row>
    <row r="176" spans="2:45" s="4" customFormat="1" ht="22.5" customHeight="1" x14ac:dyDescent="0.3">
      <c r="B176" s="56"/>
      <c r="C176" s="57"/>
      <c r="D176" s="57"/>
      <c r="E176" s="58" t="s">
        <v>0</v>
      </c>
      <c r="F176" s="100" t="s">
        <v>935</v>
      </c>
      <c r="G176" s="101"/>
      <c r="H176" s="101"/>
      <c r="I176" s="101"/>
      <c r="J176" s="57"/>
      <c r="K176" s="59">
        <v>3.5939999999999999</v>
      </c>
      <c r="L176" s="60"/>
      <c r="N176" s="61"/>
      <c r="O176" s="57"/>
      <c r="P176" s="57"/>
      <c r="Q176" s="57"/>
      <c r="R176" s="57"/>
      <c r="S176" s="57"/>
      <c r="T176" s="57"/>
      <c r="U176" s="62"/>
      <c r="AN176" s="63" t="s">
        <v>95</v>
      </c>
      <c r="AO176" s="63" t="s">
        <v>25</v>
      </c>
      <c r="AP176" s="4" t="s">
        <v>25</v>
      </c>
      <c r="AQ176" s="4" t="s">
        <v>13</v>
      </c>
      <c r="AR176" s="4" t="s">
        <v>19</v>
      </c>
      <c r="AS176" s="63" t="s">
        <v>87</v>
      </c>
    </row>
    <row r="177" spans="2:45" s="4" customFormat="1" ht="22.5" customHeight="1" x14ac:dyDescent="0.3">
      <c r="B177" s="56"/>
      <c r="C177" s="57"/>
      <c r="D177" s="57"/>
      <c r="E177" s="58" t="s">
        <v>0</v>
      </c>
      <c r="F177" s="100" t="s">
        <v>936</v>
      </c>
      <c r="G177" s="101"/>
      <c r="H177" s="101"/>
      <c r="I177" s="101"/>
      <c r="J177" s="57"/>
      <c r="K177" s="59">
        <v>3.6</v>
      </c>
      <c r="L177" s="60"/>
      <c r="N177" s="61"/>
      <c r="O177" s="57"/>
      <c r="P177" s="57"/>
      <c r="Q177" s="57"/>
      <c r="R177" s="57"/>
      <c r="S177" s="57"/>
      <c r="T177" s="57"/>
      <c r="U177" s="62"/>
      <c r="AN177" s="63" t="s">
        <v>95</v>
      </c>
      <c r="AO177" s="63" t="s">
        <v>25</v>
      </c>
      <c r="AP177" s="4" t="s">
        <v>25</v>
      </c>
      <c r="AQ177" s="4" t="s">
        <v>13</v>
      </c>
      <c r="AR177" s="4" t="s">
        <v>19</v>
      </c>
      <c r="AS177" s="63" t="s">
        <v>87</v>
      </c>
    </row>
    <row r="178" spans="2:45" s="4" customFormat="1" ht="22.5" customHeight="1" x14ac:dyDescent="0.3">
      <c r="B178" s="56"/>
      <c r="C178" s="57"/>
      <c r="D178" s="57"/>
      <c r="E178" s="58" t="s">
        <v>0</v>
      </c>
      <c r="F178" s="100" t="s">
        <v>937</v>
      </c>
      <c r="G178" s="101"/>
      <c r="H178" s="101"/>
      <c r="I178" s="101"/>
      <c r="J178" s="57"/>
      <c r="K178" s="59">
        <v>3.9</v>
      </c>
      <c r="L178" s="60"/>
      <c r="N178" s="61"/>
      <c r="O178" s="57"/>
      <c r="P178" s="57"/>
      <c r="Q178" s="57"/>
      <c r="R178" s="57"/>
      <c r="S178" s="57"/>
      <c r="T178" s="57"/>
      <c r="U178" s="62"/>
      <c r="AN178" s="63" t="s">
        <v>95</v>
      </c>
      <c r="AO178" s="63" t="s">
        <v>25</v>
      </c>
      <c r="AP178" s="4" t="s">
        <v>25</v>
      </c>
      <c r="AQ178" s="4" t="s">
        <v>13</v>
      </c>
      <c r="AR178" s="4" t="s">
        <v>19</v>
      </c>
      <c r="AS178" s="63" t="s">
        <v>87</v>
      </c>
    </row>
    <row r="179" spans="2:45" s="4" customFormat="1" ht="22.5" customHeight="1" x14ac:dyDescent="0.3">
      <c r="B179" s="56"/>
      <c r="C179" s="57"/>
      <c r="D179" s="57"/>
      <c r="E179" s="58" t="s">
        <v>0</v>
      </c>
      <c r="F179" s="100" t="s">
        <v>0</v>
      </c>
      <c r="G179" s="101"/>
      <c r="H179" s="101"/>
      <c r="I179" s="101"/>
      <c r="J179" s="57"/>
      <c r="K179" s="59">
        <v>0</v>
      </c>
      <c r="L179" s="60"/>
      <c r="N179" s="61"/>
      <c r="O179" s="57"/>
      <c r="P179" s="57"/>
      <c r="Q179" s="57"/>
      <c r="R179" s="57"/>
      <c r="S179" s="57"/>
      <c r="T179" s="57"/>
      <c r="U179" s="62"/>
      <c r="AN179" s="63" t="s">
        <v>95</v>
      </c>
      <c r="AO179" s="63" t="s">
        <v>25</v>
      </c>
      <c r="AP179" s="4" t="s">
        <v>25</v>
      </c>
      <c r="AQ179" s="4" t="s">
        <v>13</v>
      </c>
      <c r="AR179" s="4" t="s">
        <v>19</v>
      </c>
      <c r="AS179" s="63" t="s">
        <v>87</v>
      </c>
    </row>
    <row r="180" spans="2:45" s="6" customFormat="1" ht="22.5" customHeight="1" x14ac:dyDescent="0.3">
      <c r="B180" s="72"/>
      <c r="C180" s="73"/>
      <c r="D180" s="73"/>
      <c r="E180" s="74" t="s">
        <v>0</v>
      </c>
      <c r="F180" s="104" t="s">
        <v>938</v>
      </c>
      <c r="G180" s="105"/>
      <c r="H180" s="105"/>
      <c r="I180" s="105"/>
      <c r="J180" s="73"/>
      <c r="K180" s="75" t="s">
        <v>0</v>
      </c>
      <c r="L180" s="76"/>
      <c r="N180" s="77"/>
      <c r="O180" s="73"/>
      <c r="P180" s="73"/>
      <c r="Q180" s="73"/>
      <c r="R180" s="73"/>
      <c r="S180" s="73"/>
      <c r="T180" s="73"/>
      <c r="U180" s="78"/>
      <c r="AN180" s="79" t="s">
        <v>95</v>
      </c>
      <c r="AO180" s="79" t="s">
        <v>25</v>
      </c>
      <c r="AP180" s="6" t="s">
        <v>5</v>
      </c>
      <c r="AQ180" s="6" t="s">
        <v>13</v>
      </c>
      <c r="AR180" s="6" t="s">
        <v>19</v>
      </c>
      <c r="AS180" s="79" t="s">
        <v>87</v>
      </c>
    </row>
    <row r="181" spans="2:45" s="6" customFormat="1" ht="22.5" customHeight="1" x14ac:dyDescent="0.3">
      <c r="B181" s="72"/>
      <c r="C181" s="73"/>
      <c r="D181" s="73"/>
      <c r="E181" s="74" t="s">
        <v>0</v>
      </c>
      <c r="F181" s="104" t="s">
        <v>932</v>
      </c>
      <c r="G181" s="105"/>
      <c r="H181" s="105"/>
      <c r="I181" s="105"/>
      <c r="J181" s="73"/>
      <c r="K181" s="75" t="s">
        <v>0</v>
      </c>
      <c r="L181" s="76"/>
      <c r="N181" s="77"/>
      <c r="O181" s="73"/>
      <c r="P181" s="73"/>
      <c r="Q181" s="73"/>
      <c r="R181" s="73"/>
      <c r="S181" s="73"/>
      <c r="T181" s="73"/>
      <c r="U181" s="78"/>
      <c r="AN181" s="79" t="s">
        <v>95</v>
      </c>
      <c r="AO181" s="79" t="s">
        <v>25</v>
      </c>
      <c r="AP181" s="6" t="s">
        <v>5</v>
      </c>
      <c r="AQ181" s="6" t="s">
        <v>13</v>
      </c>
      <c r="AR181" s="6" t="s">
        <v>19</v>
      </c>
      <c r="AS181" s="79" t="s">
        <v>87</v>
      </c>
    </row>
    <row r="182" spans="2:45" s="4" customFormat="1" ht="22.5" customHeight="1" x14ac:dyDescent="0.3">
      <c r="B182" s="56"/>
      <c r="C182" s="57"/>
      <c r="D182" s="57"/>
      <c r="E182" s="58" t="s">
        <v>0</v>
      </c>
      <c r="F182" s="100" t="s">
        <v>963</v>
      </c>
      <c r="G182" s="101"/>
      <c r="H182" s="101"/>
      <c r="I182" s="101"/>
      <c r="J182" s="57"/>
      <c r="K182" s="59">
        <v>24</v>
      </c>
      <c r="L182" s="60"/>
      <c r="N182" s="61"/>
      <c r="O182" s="57"/>
      <c r="P182" s="57"/>
      <c r="Q182" s="57"/>
      <c r="R182" s="57"/>
      <c r="S182" s="57"/>
      <c r="T182" s="57"/>
      <c r="U182" s="62"/>
      <c r="AN182" s="63" t="s">
        <v>95</v>
      </c>
      <c r="AO182" s="63" t="s">
        <v>25</v>
      </c>
      <c r="AP182" s="4" t="s">
        <v>25</v>
      </c>
      <c r="AQ182" s="4" t="s">
        <v>13</v>
      </c>
      <c r="AR182" s="4" t="s">
        <v>19</v>
      </c>
      <c r="AS182" s="63" t="s">
        <v>87</v>
      </c>
    </row>
    <row r="183" spans="2:45" s="4" customFormat="1" ht="22.5" customHeight="1" x14ac:dyDescent="0.3">
      <c r="B183" s="56"/>
      <c r="C183" s="57"/>
      <c r="D183" s="57"/>
      <c r="E183" s="58" t="s">
        <v>0</v>
      </c>
      <c r="F183" s="100" t="s">
        <v>964</v>
      </c>
      <c r="G183" s="101"/>
      <c r="H183" s="101"/>
      <c r="I183" s="101"/>
      <c r="J183" s="57"/>
      <c r="K183" s="59">
        <v>4.45</v>
      </c>
      <c r="L183" s="60"/>
      <c r="N183" s="61"/>
      <c r="O183" s="57"/>
      <c r="P183" s="57"/>
      <c r="Q183" s="57"/>
      <c r="R183" s="57"/>
      <c r="S183" s="57"/>
      <c r="T183" s="57"/>
      <c r="U183" s="62"/>
      <c r="AN183" s="63" t="s">
        <v>95</v>
      </c>
      <c r="AO183" s="63" t="s">
        <v>25</v>
      </c>
      <c r="AP183" s="4" t="s">
        <v>25</v>
      </c>
      <c r="AQ183" s="4" t="s">
        <v>13</v>
      </c>
      <c r="AR183" s="4" t="s">
        <v>19</v>
      </c>
      <c r="AS183" s="63" t="s">
        <v>87</v>
      </c>
    </row>
    <row r="184" spans="2:45" s="4" customFormat="1" ht="22.5" customHeight="1" x14ac:dyDescent="0.3">
      <c r="B184" s="56"/>
      <c r="C184" s="57"/>
      <c r="D184" s="57"/>
      <c r="E184" s="58" t="s">
        <v>0</v>
      </c>
      <c r="F184" s="100" t="s">
        <v>953</v>
      </c>
      <c r="G184" s="101"/>
      <c r="H184" s="101"/>
      <c r="I184" s="101"/>
      <c r="J184" s="57"/>
      <c r="K184" s="59">
        <v>12</v>
      </c>
      <c r="L184" s="60"/>
      <c r="N184" s="61"/>
      <c r="O184" s="57"/>
      <c r="P184" s="57"/>
      <c r="Q184" s="57"/>
      <c r="R184" s="57"/>
      <c r="S184" s="57"/>
      <c r="T184" s="57"/>
      <c r="U184" s="62"/>
      <c r="AN184" s="63" t="s">
        <v>95</v>
      </c>
      <c r="AO184" s="63" t="s">
        <v>25</v>
      </c>
      <c r="AP184" s="4" t="s">
        <v>25</v>
      </c>
      <c r="AQ184" s="4" t="s">
        <v>13</v>
      </c>
      <c r="AR184" s="4" t="s">
        <v>19</v>
      </c>
      <c r="AS184" s="63" t="s">
        <v>87</v>
      </c>
    </row>
    <row r="185" spans="2:45" s="4" customFormat="1" ht="22.5" customHeight="1" x14ac:dyDescent="0.3">
      <c r="B185" s="56"/>
      <c r="C185" s="57"/>
      <c r="D185" s="57"/>
      <c r="E185" s="58" t="s">
        <v>0</v>
      </c>
      <c r="F185" s="100" t="s">
        <v>965</v>
      </c>
      <c r="G185" s="101"/>
      <c r="H185" s="101"/>
      <c r="I185" s="101"/>
      <c r="J185" s="57"/>
      <c r="K185" s="59">
        <v>72</v>
      </c>
      <c r="L185" s="60"/>
      <c r="N185" s="61"/>
      <c r="O185" s="57"/>
      <c r="P185" s="57"/>
      <c r="Q185" s="57"/>
      <c r="R185" s="57"/>
      <c r="S185" s="57"/>
      <c r="T185" s="57"/>
      <c r="U185" s="62"/>
      <c r="AN185" s="63" t="s">
        <v>95</v>
      </c>
      <c r="AO185" s="63" t="s">
        <v>25</v>
      </c>
      <c r="AP185" s="4" t="s">
        <v>25</v>
      </c>
      <c r="AQ185" s="4" t="s">
        <v>13</v>
      </c>
      <c r="AR185" s="4" t="s">
        <v>19</v>
      </c>
      <c r="AS185" s="63" t="s">
        <v>87</v>
      </c>
    </row>
    <row r="186" spans="2:45" s="4" customFormat="1" ht="22.5" customHeight="1" x14ac:dyDescent="0.3">
      <c r="B186" s="56"/>
      <c r="C186" s="57"/>
      <c r="D186" s="57"/>
      <c r="E186" s="58" t="s">
        <v>0</v>
      </c>
      <c r="F186" s="100" t="s">
        <v>966</v>
      </c>
      <c r="G186" s="101"/>
      <c r="H186" s="101"/>
      <c r="I186" s="101"/>
      <c r="J186" s="57"/>
      <c r="K186" s="59">
        <v>12</v>
      </c>
      <c r="L186" s="60"/>
      <c r="N186" s="61"/>
      <c r="O186" s="57"/>
      <c r="P186" s="57"/>
      <c r="Q186" s="57"/>
      <c r="R186" s="57"/>
      <c r="S186" s="57"/>
      <c r="T186" s="57"/>
      <c r="U186" s="62"/>
      <c r="AN186" s="63" t="s">
        <v>95</v>
      </c>
      <c r="AO186" s="63" t="s">
        <v>25</v>
      </c>
      <c r="AP186" s="4" t="s">
        <v>25</v>
      </c>
      <c r="AQ186" s="4" t="s">
        <v>13</v>
      </c>
      <c r="AR186" s="4" t="s">
        <v>19</v>
      </c>
      <c r="AS186" s="63" t="s">
        <v>87</v>
      </c>
    </row>
    <row r="187" spans="2:45" s="4" customFormat="1" ht="22.5" customHeight="1" x14ac:dyDescent="0.3">
      <c r="B187" s="56"/>
      <c r="C187" s="57"/>
      <c r="D187" s="57"/>
      <c r="E187" s="58" t="s">
        <v>0</v>
      </c>
      <c r="F187" s="100" t="s">
        <v>967</v>
      </c>
      <c r="G187" s="101"/>
      <c r="H187" s="101"/>
      <c r="I187" s="101"/>
      <c r="J187" s="57"/>
      <c r="K187" s="59">
        <v>62.895000000000003</v>
      </c>
      <c r="L187" s="60"/>
      <c r="N187" s="61"/>
      <c r="O187" s="57"/>
      <c r="P187" s="57"/>
      <c r="Q187" s="57"/>
      <c r="R187" s="57"/>
      <c r="S187" s="57"/>
      <c r="T187" s="57"/>
      <c r="U187" s="62"/>
      <c r="AN187" s="63" t="s">
        <v>95</v>
      </c>
      <c r="AO187" s="63" t="s">
        <v>25</v>
      </c>
      <c r="AP187" s="4" t="s">
        <v>25</v>
      </c>
      <c r="AQ187" s="4" t="s">
        <v>13</v>
      </c>
      <c r="AR187" s="4" t="s">
        <v>19</v>
      </c>
      <c r="AS187" s="63" t="s">
        <v>87</v>
      </c>
    </row>
    <row r="188" spans="2:45" s="4" customFormat="1" ht="22.5" customHeight="1" x14ac:dyDescent="0.3">
      <c r="B188" s="56"/>
      <c r="C188" s="57"/>
      <c r="D188" s="57"/>
      <c r="E188" s="58" t="s">
        <v>0</v>
      </c>
      <c r="F188" s="100" t="s">
        <v>939</v>
      </c>
      <c r="G188" s="101"/>
      <c r="H188" s="101"/>
      <c r="I188" s="101"/>
      <c r="J188" s="57"/>
      <c r="K188" s="59">
        <v>2.7</v>
      </c>
      <c r="L188" s="60"/>
      <c r="N188" s="61"/>
      <c r="O188" s="57"/>
      <c r="P188" s="57"/>
      <c r="Q188" s="57"/>
      <c r="R188" s="57"/>
      <c r="S188" s="57"/>
      <c r="T188" s="57"/>
      <c r="U188" s="62"/>
      <c r="AN188" s="63" t="s">
        <v>95</v>
      </c>
      <c r="AO188" s="63" t="s">
        <v>25</v>
      </c>
      <c r="AP188" s="4" t="s">
        <v>25</v>
      </c>
      <c r="AQ188" s="4" t="s">
        <v>13</v>
      </c>
      <c r="AR188" s="4" t="s">
        <v>19</v>
      </c>
      <c r="AS188" s="63" t="s">
        <v>87</v>
      </c>
    </row>
    <row r="189" spans="2:45" s="4" customFormat="1" ht="22.5" customHeight="1" x14ac:dyDescent="0.3">
      <c r="B189" s="56"/>
      <c r="C189" s="57"/>
      <c r="D189" s="57"/>
      <c r="E189" s="58" t="s">
        <v>0</v>
      </c>
      <c r="F189" s="100" t="s">
        <v>968</v>
      </c>
      <c r="G189" s="101"/>
      <c r="H189" s="101"/>
      <c r="I189" s="101"/>
      <c r="J189" s="57"/>
      <c r="K189" s="59">
        <v>2.99</v>
      </c>
      <c r="L189" s="60"/>
      <c r="N189" s="61"/>
      <c r="O189" s="57"/>
      <c r="P189" s="57"/>
      <c r="Q189" s="57"/>
      <c r="R189" s="57"/>
      <c r="S189" s="57"/>
      <c r="T189" s="57"/>
      <c r="U189" s="62"/>
      <c r="AN189" s="63" t="s">
        <v>95</v>
      </c>
      <c r="AO189" s="63" t="s">
        <v>25</v>
      </c>
      <c r="AP189" s="4" t="s">
        <v>25</v>
      </c>
      <c r="AQ189" s="4" t="s">
        <v>13</v>
      </c>
      <c r="AR189" s="4" t="s">
        <v>19</v>
      </c>
      <c r="AS189" s="63" t="s">
        <v>87</v>
      </c>
    </row>
    <row r="190" spans="2:45" s="4" customFormat="1" ht="22.5" customHeight="1" x14ac:dyDescent="0.3">
      <c r="B190" s="56"/>
      <c r="C190" s="57"/>
      <c r="D190" s="57"/>
      <c r="E190" s="58" t="s">
        <v>0</v>
      </c>
      <c r="F190" s="100" t="s">
        <v>941</v>
      </c>
      <c r="G190" s="101"/>
      <c r="H190" s="101"/>
      <c r="I190" s="101"/>
      <c r="J190" s="57"/>
      <c r="K190" s="59">
        <v>7.2</v>
      </c>
      <c r="L190" s="60"/>
      <c r="N190" s="61"/>
      <c r="O190" s="57"/>
      <c r="P190" s="57"/>
      <c r="Q190" s="57"/>
      <c r="R190" s="57"/>
      <c r="S190" s="57"/>
      <c r="T190" s="57"/>
      <c r="U190" s="62"/>
      <c r="AN190" s="63" t="s">
        <v>95</v>
      </c>
      <c r="AO190" s="63" t="s">
        <v>25</v>
      </c>
      <c r="AP190" s="4" t="s">
        <v>25</v>
      </c>
      <c r="AQ190" s="4" t="s">
        <v>13</v>
      </c>
      <c r="AR190" s="4" t="s">
        <v>19</v>
      </c>
      <c r="AS190" s="63" t="s">
        <v>87</v>
      </c>
    </row>
    <row r="191" spans="2:45" s="4" customFormat="1" ht="22.5" customHeight="1" x14ac:dyDescent="0.3">
      <c r="B191" s="56"/>
      <c r="C191" s="57"/>
      <c r="D191" s="57"/>
      <c r="E191" s="58" t="s">
        <v>0</v>
      </c>
      <c r="F191" s="100" t="s">
        <v>935</v>
      </c>
      <c r="G191" s="101"/>
      <c r="H191" s="101"/>
      <c r="I191" s="101"/>
      <c r="J191" s="57"/>
      <c r="K191" s="59">
        <v>3.5939999999999999</v>
      </c>
      <c r="L191" s="60"/>
      <c r="N191" s="61"/>
      <c r="O191" s="57"/>
      <c r="P191" s="57"/>
      <c r="Q191" s="57"/>
      <c r="R191" s="57"/>
      <c r="S191" s="57"/>
      <c r="T191" s="57"/>
      <c r="U191" s="62"/>
      <c r="AN191" s="63" t="s">
        <v>95</v>
      </c>
      <c r="AO191" s="63" t="s">
        <v>25</v>
      </c>
      <c r="AP191" s="4" t="s">
        <v>25</v>
      </c>
      <c r="AQ191" s="4" t="s">
        <v>13</v>
      </c>
      <c r="AR191" s="4" t="s">
        <v>19</v>
      </c>
      <c r="AS191" s="63" t="s">
        <v>87</v>
      </c>
    </row>
    <row r="192" spans="2:45" s="4" customFormat="1" ht="22.5" customHeight="1" x14ac:dyDescent="0.3">
      <c r="B192" s="56"/>
      <c r="C192" s="57"/>
      <c r="D192" s="57"/>
      <c r="E192" s="58" t="s">
        <v>0</v>
      </c>
      <c r="F192" s="100" t="s">
        <v>0</v>
      </c>
      <c r="G192" s="101"/>
      <c r="H192" s="101"/>
      <c r="I192" s="101"/>
      <c r="J192" s="57"/>
      <c r="K192" s="59">
        <v>0</v>
      </c>
      <c r="L192" s="60"/>
      <c r="N192" s="61"/>
      <c r="O192" s="57"/>
      <c r="P192" s="57"/>
      <c r="Q192" s="57"/>
      <c r="R192" s="57"/>
      <c r="S192" s="57"/>
      <c r="T192" s="57"/>
      <c r="U192" s="62"/>
      <c r="AN192" s="63" t="s">
        <v>95</v>
      </c>
      <c r="AO192" s="63" t="s">
        <v>25</v>
      </c>
      <c r="AP192" s="4" t="s">
        <v>25</v>
      </c>
      <c r="AQ192" s="4" t="s">
        <v>13</v>
      </c>
      <c r="AR192" s="4" t="s">
        <v>19</v>
      </c>
      <c r="AS192" s="63" t="s">
        <v>87</v>
      </c>
    </row>
    <row r="193" spans="2:45" s="4" customFormat="1" ht="22.5" customHeight="1" x14ac:dyDescent="0.3">
      <c r="B193" s="56"/>
      <c r="C193" s="57"/>
      <c r="D193" s="57"/>
      <c r="E193" s="58" t="s">
        <v>0</v>
      </c>
      <c r="F193" s="100" t="s">
        <v>0</v>
      </c>
      <c r="G193" s="101"/>
      <c r="H193" s="101"/>
      <c r="I193" s="101"/>
      <c r="J193" s="57"/>
      <c r="K193" s="59">
        <v>0</v>
      </c>
      <c r="L193" s="60"/>
      <c r="N193" s="61"/>
      <c r="O193" s="57"/>
      <c r="P193" s="57"/>
      <c r="Q193" s="57"/>
      <c r="R193" s="57"/>
      <c r="S193" s="57"/>
      <c r="T193" s="57"/>
      <c r="U193" s="62"/>
      <c r="AN193" s="63" t="s">
        <v>95</v>
      </c>
      <c r="AO193" s="63" t="s">
        <v>25</v>
      </c>
      <c r="AP193" s="4" t="s">
        <v>25</v>
      </c>
      <c r="AQ193" s="4" t="s">
        <v>13</v>
      </c>
      <c r="AR193" s="4" t="s">
        <v>19</v>
      </c>
      <c r="AS193" s="63" t="s">
        <v>87</v>
      </c>
    </row>
    <row r="194" spans="2:45" s="6" customFormat="1" ht="22.5" customHeight="1" x14ac:dyDescent="0.3">
      <c r="B194" s="72"/>
      <c r="C194" s="73"/>
      <c r="D194" s="73"/>
      <c r="E194" s="74" t="s">
        <v>0</v>
      </c>
      <c r="F194" s="104" t="s">
        <v>956</v>
      </c>
      <c r="G194" s="105"/>
      <c r="H194" s="105"/>
      <c r="I194" s="105"/>
      <c r="J194" s="73"/>
      <c r="K194" s="75" t="s">
        <v>0</v>
      </c>
      <c r="L194" s="76"/>
      <c r="N194" s="77"/>
      <c r="O194" s="73"/>
      <c r="P194" s="73"/>
      <c r="Q194" s="73"/>
      <c r="R194" s="73"/>
      <c r="S194" s="73"/>
      <c r="T194" s="73"/>
      <c r="U194" s="78"/>
      <c r="AN194" s="79" t="s">
        <v>95</v>
      </c>
      <c r="AO194" s="79" t="s">
        <v>25</v>
      </c>
      <c r="AP194" s="6" t="s">
        <v>5</v>
      </c>
      <c r="AQ194" s="6" t="s">
        <v>13</v>
      </c>
      <c r="AR194" s="6" t="s">
        <v>19</v>
      </c>
      <c r="AS194" s="79" t="s">
        <v>87</v>
      </c>
    </row>
    <row r="195" spans="2:45" s="4" customFormat="1" ht="22.5" customHeight="1" x14ac:dyDescent="0.3">
      <c r="B195" s="56"/>
      <c r="C195" s="57"/>
      <c r="D195" s="57"/>
      <c r="E195" s="58" t="s">
        <v>0</v>
      </c>
      <c r="F195" s="100" t="s">
        <v>969</v>
      </c>
      <c r="G195" s="101"/>
      <c r="H195" s="101"/>
      <c r="I195" s="101"/>
      <c r="J195" s="57"/>
      <c r="K195" s="59">
        <v>18.5</v>
      </c>
      <c r="L195" s="60"/>
      <c r="N195" s="61"/>
      <c r="O195" s="57"/>
      <c r="P195" s="57"/>
      <c r="Q195" s="57"/>
      <c r="R195" s="57"/>
      <c r="S195" s="57"/>
      <c r="T195" s="57"/>
      <c r="U195" s="62"/>
      <c r="AN195" s="63" t="s">
        <v>95</v>
      </c>
      <c r="AO195" s="63" t="s">
        <v>25</v>
      </c>
      <c r="AP195" s="4" t="s">
        <v>25</v>
      </c>
      <c r="AQ195" s="4" t="s">
        <v>13</v>
      </c>
      <c r="AR195" s="4" t="s">
        <v>19</v>
      </c>
      <c r="AS195" s="63" t="s">
        <v>87</v>
      </c>
    </row>
    <row r="196" spans="2:45" s="4" customFormat="1" ht="22.5" customHeight="1" x14ac:dyDescent="0.3">
      <c r="B196" s="56"/>
      <c r="C196" s="57"/>
      <c r="D196" s="57"/>
      <c r="E196" s="58" t="s">
        <v>0</v>
      </c>
      <c r="F196" s="100" t="s">
        <v>960</v>
      </c>
      <c r="G196" s="101"/>
      <c r="H196" s="101"/>
      <c r="I196" s="101"/>
      <c r="J196" s="57"/>
      <c r="K196" s="59">
        <v>9.25</v>
      </c>
      <c r="L196" s="60"/>
      <c r="N196" s="61"/>
      <c r="O196" s="57"/>
      <c r="P196" s="57"/>
      <c r="Q196" s="57"/>
      <c r="R196" s="57"/>
      <c r="S196" s="57"/>
      <c r="T196" s="57"/>
      <c r="U196" s="62"/>
      <c r="AN196" s="63" t="s">
        <v>95</v>
      </c>
      <c r="AO196" s="63" t="s">
        <v>25</v>
      </c>
      <c r="AP196" s="4" t="s">
        <v>25</v>
      </c>
      <c r="AQ196" s="4" t="s">
        <v>13</v>
      </c>
      <c r="AR196" s="4" t="s">
        <v>19</v>
      </c>
      <c r="AS196" s="63" t="s">
        <v>87</v>
      </c>
    </row>
    <row r="197" spans="2:45" s="4" customFormat="1" ht="22.5" customHeight="1" x14ac:dyDescent="0.3">
      <c r="B197" s="56"/>
      <c r="C197" s="57"/>
      <c r="D197" s="57"/>
      <c r="E197" s="58" t="s">
        <v>0</v>
      </c>
      <c r="F197" s="100" t="s">
        <v>970</v>
      </c>
      <c r="G197" s="101"/>
      <c r="H197" s="101"/>
      <c r="I197" s="101"/>
      <c r="J197" s="57"/>
      <c r="K197" s="59">
        <v>6.25</v>
      </c>
      <c r="L197" s="60"/>
      <c r="N197" s="61"/>
      <c r="O197" s="57"/>
      <c r="P197" s="57"/>
      <c r="Q197" s="57"/>
      <c r="R197" s="57"/>
      <c r="S197" s="57"/>
      <c r="T197" s="57"/>
      <c r="U197" s="62"/>
      <c r="AN197" s="63" t="s">
        <v>95</v>
      </c>
      <c r="AO197" s="63" t="s">
        <v>25</v>
      </c>
      <c r="AP197" s="4" t="s">
        <v>25</v>
      </c>
      <c r="AQ197" s="4" t="s">
        <v>13</v>
      </c>
      <c r="AR197" s="4" t="s">
        <v>19</v>
      </c>
      <c r="AS197" s="63" t="s">
        <v>87</v>
      </c>
    </row>
    <row r="198" spans="2:45" s="4" customFormat="1" ht="22.5" customHeight="1" x14ac:dyDescent="0.3">
      <c r="B198" s="56"/>
      <c r="C198" s="57"/>
      <c r="D198" s="57"/>
      <c r="E198" s="58" t="s">
        <v>0</v>
      </c>
      <c r="F198" s="100" t="s">
        <v>971</v>
      </c>
      <c r="G198" s="101"/>
      <c r="H198" s="101"/>
      <c r="I198" s="101"/>
      <c r="J198" s="57"/>
      <c r="K198" s="59">
        <v>55.5</v>
      </c>
      <c r="L198" s="60"/>
      <c r="N198" s="61"/>
      <c r="O198" s="57"/>
      <c r="P198" s="57"/>
      <c r="Q198" s="57"/>
      <c r="R198" s="57"/>
      <c r="S198" s="57"/>
      <c r="T198" s="57"/>
      <c r="U198" s="62"/>
      <c r="AN198" s="63" t="s">
        <v>95</v>
      </c>
      <c r="AO198" s="63" t="s">
        <v>25</v>
      </c>
      <c r="AP198" s="4" t="s">
        <v>25</v>
      </c>
      <c r="AQ198" s="4" t="s">
        <v>13</v>
      </c>
      <c r="AR198" s="4" t="s">
        <v>19</v>
      </c>
      <c r="AS198" s="63" t="s">
        <v>87</v>
      </c>
    </row>
    <row r="199" spans="2:45" s="4" customFormat="1" ht="22.5" customHeight="1" x14ac:dyDescent="0.3">
      <c r="B199" s="56"/>
      <c r="C199" s="57"/>
      <c r="D199" s="57"/>
      <c r="E199" s="58" t="s">
        <v>0</v>
      </c>
      <c r="F199" s="100" t="s">
        <v>972</v>
      </c>
      <c r="G199" s="101"/>
      <c r="H199" s="101"/>
      <c r="I199" s="101"/>
      <c r="J199" s="57"/>
      <c r="K199" s="59">
        <v>83.25</v>
      </c>
      <c r="L199" s="60"/>
      <c r="N199" s="61"/>
      <c r="O199" s="57"/>
      <c r="P199" s="57"/>
      <c r="Q199" s="57"/>
      <c r="R199" s="57"/>
      <c r="S199" s="57"/>
      <c r="T199" s="57"/>
      <c r="U199" s="62"/>
      <c r="AN199" s="63" t="s">
        <v>95</v>
      </c>
      <c r="AO199" s="63" t="s">
        <v>25</v>
      </c>
      <c r="AP199" s="4" t="s">
        <v>25</v>
      </c>
      <c r="AQ199" s="4" t="s">
        <v>13</v>
      </c>
      <c r="AR199" s="4" t="s">
        <v>19</v>
      </c>
      <c r="AS199" s="63" t="s">
        <v>87</v>
      </c>
    </row>
    <row r="200" spans="2:45" s="4" customFormat="1" ht="22.5" customHeight="1" x14ac:dyDescent="0.3">
      <c r="B200" s="56"/>
      <c r="C200" s="57"/>
      <c r="D200" s="57"/>
      <c r="E200" s="58" t="s">
        <v>0</v>
      </c>
      <c r="F200" s="100" t="s">
        <v>973</v>
      </c>
      <c r="G200" s="101"/>
      <c r="H200" s="101"/>
      <c r="I200" s="101"/>
      <c r="J200" s="57"/>
      <c r="K200" s="59">
        <v>1.95</v>
      </c>
      <c r="L200" s="60"/>
      <c r="N200" s="61"/>
      <c r="O200" s="57"/>
      <c r="P200" s="57"/>
      <c r="Q200" s="57"/>
      <c r="R200" s="57"/>
      <c r="S200" s="57"/>
      <c r="T200" s="57"/>
      <c r="U200" s="62"/>
      <c r="AN200" s="63" t="s">
        <v>95</v>
      </c>
      <c r="AO200" s="63" t="s">
        <v>25</v>
      </c>
      <c r="AP200" s="4" t="s">
        <v>25</v>
      </c>
      <c r="AQ200" s="4" t="s">
        <v>13</v>
      </c>
      <c r="AR200" s="4" t="s">
        <v>19</v>
      </c>
      <c r="AS200" s="63" t="s">
        <v>87</v>
      </c>
    </row>
    <row r="201" spans="2:45" s="4" customFormat="1" ht="22.5" customHeight="1" x14ac:dyDescent="0.3">
      <c r="B201" s="56"/>
      <c r="C201" s="57"/>
      <c r="D201" s="57"/>
      <c r="E201" s="58" t="s">
        <v>0</v>
      </c>
      <c r="F201" s="100" t="s">
        <v>974</v>
      </c>
      <c r="G201" s="101"/>
      <c r="H201" s="101"/>
      <c r="I201" s="101"/>
      <c r="J201" s="57"/>
      <c r="K201" s="59">
        <v>5.89</v>
      </c>
      <c r="L201" s="60"/>
      <c r="N201" s="61"/>
      <c r="O201" s="57"/>
      <c r="P201" s="57"/>
      <c r="Q201" s="57"/>
      <c r="R201" s="57"/>
      <c r="S201" s="57"/>
      <c r="T201" s="57"/>
      <c r="U201" s="62"/>
      <c r="AN201" s="63" t="s">
        <v>95</v>
      </c>
      <c r="AO201" s="63" t="s">
        <v>25</v>
      </c>
      <c r="AP201" s="4" t="s">
        <v>25</v>
      </c>
      <c r="AQ201" s="4" t="s">
        <v>13</v>
      </c>
      <c r="AR201" s="4" t="s">
        <v>19</v>
      </c>
      <c r="AS201" s="63" t="s">
        <v>87</v>
      </c>
    </row>
    <row r="202" spans="2:45" s="4" customFormat="1" ht="22.5" customHeight="1" x14ac:dyDescent="0.3">
      <c r="B202" s="56"/>
      <c r="C202" s="57"/>
      <c r="D202" s="57"/>
      <c r="E202" s="58" t="s">
        <v>0</v>
      </c>
      <c r="F202" s="100" t="s">
        <v>975</v>
      </c>
      <c r="G202" s="101"/>
      <c r="H202" s="101"/>
      <c r="I202" s="101"/>
      <c r="J202" s="57"/>
      <c r="K202" s="59">
        <v>3.75</v>
      </c>
      <c r="L202" s="60"/>
      <c r="N202" s="61"/>
      <c r="O202" s="57"/>
      <c r="P202" s="57"/>
      <c r="Q202" s="57"/>
      <c r="R202" s="57"/>
      <c r="S202" s="57"/>
      <c r="T202" s="57"/>
      <c r="U202" s="62"/>
      <c r="AN202" s="63" t="s">
        <v>95</v>
      </c>
      <c r="AO202" s="63" t="s">
        <v>25</v>
      </c>
      <c r="AP202" s="4" t="s">
        <v>25</v>
      </c>
      <c r="AQ202" s="4" t="s">
        <v>13</v>
      </c>
      <c r="AR202" s="4" t="s">
        <v>19</v>
      </c>
      <c r="AS202" s="63" t="s">
        <v>87</v>
      </c>
    </row>
    <row r="203" spans="2:45" s="4" customFormat="1" ht="22.5" customHeight="1" x14ac:dyDescent="0.3">
      <c r="B203" s="56"/>
      <c r="C203" s="57"/>
      <c r="D203" s="57"/>
      <c r="E203" s="58" t="s">
        <v>0</v>
      </c>
      <c r="F203" s="100" t="s">
        <v>976</v>
      </c>
      <c r="G203" s="101"/>
      <c r="H203" s="101"/>
      <c r="I203" s="101"/>
      <c r="J203" s="57"/>
      <c r="K203" s="59">
        <v>2.17</v>
      </c>
      <c r="L203" s="60"/>
      <c r="N203" s="61"/>
      <c r="O203" s="57"/>
      <c r="P203" s="57"/>
      <c r="Q203" s="57"/>
      <c r="R203" s="57"/>
      <c r="S203" s="57"/>
      <c r="T203" s="57"/>
      <c r="U203" s="62"/>
      <c r="AN203" s="63" t="s">
        <v>95</v>
      </c>
      <c r="AO203" s="63" t="s">
        <v>25</v>
      </c>
      <c r="AP203" s="4" t="s">
        <v>25</v>
      </c>
      <c r="AQ203" s="4" t="s">
        <v>13</v>
      </c>
      <c r="AR203" s="4" t="s">
        <v>19</v>
      </c>
      <c r="AS203" s="63" t="s">
        <v>87</v>
      </c>
    </row>
    <row r="204" spans="2:45" s="4" customFormat="1" ht="22.5" customHeight="1" x14ac:dyDescent="0.3">
      <c r="B204" s="56"/>
      <c r="C204" s="57"/>
      <c r="D204" s="57"/>
      <c r="E204" s="58" t="s">
        <v>0</v>
      </c>
      <c r="F204" s="100" t="s">
        <v>0</v>
      </c>
      <c r="G204" s="101"/>
      <c r="H204" s="101"/>
      <c r="I204" s="101"/>
      <c r="J204" s="57"/>
      <c r="K204" s="59">
        <v>0</v>
      </c>
      <c r="L204" s="60"/>
      <c r="N204" s="61"/>
      <c r="O204" s="57"/>
      <c r="P204" s="57"/>
      <c r="Q204" s="57"/>
      <c r="R204" s="57"/>
      <c r="S204" s="57"/>
      <c r="T204" s="57"/>
      <c r="U204" s="62"/>
      <c r="AN204" s="63" t="s">
        <v>95</v>
      </c>
      <c r="AO204" s="63" t="s">
        <v>25</v>
      </c>
      <c r="AP204" s="4" t="s">
        <v>25</v>
      </c>
      <c r="AQ204" s="4" t="s">
        <v>13</v>
      </c>
      <c r="AR204" s="4" t="s">
        <v>19</v>
      </c>
      <c r="AS204" s="63" t="s">
        <v>87</v>
      </c>
    </row>
    <row r="205" spans="2:45" s="4" customFormat="1" ht="22.5" customHeight="1" x14ac:dyDescent="0.3">
      <c r="B205" s="56"/>
      <c r="C205" s="57"/>
      <c r="D205" s="57"/>
      <c r="E205" s="58" t="s">
        <v>0</v>
      </c>
      <c r="F205" s="100" t="s">
        <v>0</v>
      </c>
      <c r="G205" s="101"/>
      <c r="H205" s="101"/>
      <c r="I205" s="101"/>
      <c r="J205" s="57"/>
      <c r="K205" s="59">
        <v>0</v>
      </c>
      <c r="L205" s="60"/>
      <c r="N205" s="61"/>
      <c r="O205" s="57"/>
      <c r="P205" s="57"/>
      <c r="Q205" s="57"/>
      <c r="R205" s="57"/>
      <c r="S205" s="57"/>
      <c r="T205" s="57"/>
      <c r="U205" s="62"/>
      <c r="AN205" s="63" t="s">
        <v>95</v>
      </c>
      <c r="AO205" s="63" t="s">
        <v>25</v>
      </c>
      <c r="AP205" s="4" t="s">
        <v>25</v>
      </c>
      <c r="AQ205" s="4" t="s">
        <v>13</v>
      </c>
      <c r="AR205" s="4" t="s">
        <v>19</v>
      </c>
      <c r="AS205" s="63" t="s">
        <v>87</v>
      </c>
    </row>
    <row r="206" spans="2:45" s="4" customFormat="1" ht="22.5" customHeight="1" x14ac:dyDescent="0.3">
      <c r="B206" s="56"/>
      <c r="C206" s="57"/>
      <c r="D206" s="57"/>
      <c r="E206" s="58" t="s">
        <v>0</v>
      </c>
      <c r="F206" s="100" t="s">
        <v>0</v>
      </c>
      <c r="G206" s="101"/>
      <c r="H206" s="101"/>
      <c r="I206" s="101"/>
      <c r="J206" s="57"/>
      <c r="K206" s="59">
        <v>0</v>
      </c>
      <c r="L206" s="60"/>
      <c r="N206" s="61"/>
      <c r="O206" s="57"/>
      <c r="P206" s="57"/>
      <c r="Q206" s="57"/>
      <c r="R206" s="57"/>
      <c r="S206" s="57"/>
      <c r="T206" s="57"/>
      <c r="U206" s="62"/>
      <c r="AN206" s="63" t="s">
        <v>95</v>
      </c>
      <c r="AO206" s="63" t="s">
        <v>25</v>
      </c>
      <c r="AP206" s="4" t="s">
        <v>25</v>
      </c>
      <c r="AQ206" s="4" t="s">
        <v>13</v>
      </c>
      <c r="AR206" s="4" t="s">
        <v>19</v>
      </c>
      <c r="AS206" s="63" t="s">
        <v>87</v>
      </c>
    </row>
    <row r="207" spans="2:45" s="6" customFormat="1" ht="22.5" customHeight="1" x14ac:dyDescent="0.3">
      <c r="B207" s="72"/>
      <c r="C207" s="73"/>
      <c r="D207" s="73"/>
      <c r="E207" s="74" t="s">
        <v>0</v>
      </c>
      <c r="F207" s="104" t="s">
        <v>933</v>
      </c>
      <c r="G207" s="105"/>
      <c r="H207" s="105"/>
      <c r="I207" s="105"/>
      <c r="J207" s="73"/>
      <c r="K207" s="75" t="s">
        <v>0</v>
      </c>
      <c r="L207" s="76"/>
      <c r="N207" s="77"/>
      <c r="O207" s="73"/>
      <c r="P207" s="73"/>
      <c r="Q207" s="73"/>
      <c r="R207" s="73"/>
      <c r="S207" s="73"/>
      <c r="T207" s="73"/>
      <c r="U207" s="78"/>
      <c r="AN207" s="79" t="s">
        <v>95</v>
      </c>
      <c r="AO207" s="79" t="s">
        <v>25</v>
      </c>
      <c r="AP207" s="6" t="s">
        <v>5</v>
      </c>
      <c r="AQ207" s="6" t="s">
        <v>13</v>
      </c>
      <c r="AR207" s="6" t="s">
        <v>19</v>
      </c>
      <c r="AS207" s="79" t="s">
        <v>87</v>
      </c>
    </row>
    <row r="208" spans="2:45" s="4" customFormat="1" ht="22.5" customHeight="1" x14ac:dyDescent="0.3">
      <c r="B208" s="56"/>
      <c r="C208" s="57"/>
      <c r="D208" s="57"/>
      <c r="E208" s="58" t="s">
        <v>0</v>
      </c>
      <c r="F208" s="100" t="s">
        <v>939</v>
      </c>
      <c r="G208" s="101"/>
      <c r="H208" s="101"/>
      <c r="I208" s="101"/>
      <c r="J208" s="57"/>
      <c r="K208" s="59">
        <v>2.7</v>
      </c>
      <c r="L208" s="60"/>
      <c r="N208" s="61"/>
      <c r="O208" s="57"/>
      <c r="P208" s="57"/>
      <c r="Q208" s="57"/>
      <c r="R208" s="57"/>
      <c r="S208" s="57"/>
      <c r="T208" s="57"/>
      <c r="U208" s="62"/>
      <c r="AN208" s="63" t="s">
        <v>95</v>
      </c>
      <c r="AO208" s="63" t="s">
        <v>25</v>
      </c>
      <c r="AP208" s="4" t="s">
        <v>25</v>
      </c>
      <c r="AQ208" s="4" t="s">
        <v>13</v>
      </c>
      <c r="AR208" s="4" t="s">
        <v>19</v>
      </c>
      <c r="AS208" s="63" t="s">
        <v>87</v>
      </c>
    </row>
    <row r="209" spans="2:45" s="4" customFormat="1" ht="22.5" customHeight="1" x14ac:dyDescent="0.3">
      <c r="B209" s="56"/>
      <c r="C209" s="57"/>
      <c r="D209" s="57"/>
      <c r="E209" s="58" t="s">
        <v>0</v>
      </c>
      <c r="F209" s="100" t="s">
        <v>940</v>
      </c>
      <c r="G209" s="101"/>
      <c r="H209" s="101"/>
      <c r="I209" s="101"/>
      <c r="J209" s="57"/>
      <c r="K209" s="59">
        <v>5.8</v>
      </c>
      <c r="L209" s="60"/>
      <c r="N209" s="61"/>
      <c r="O209" s="57"/>
      <c r="P209" s="57"/>
      <c r="Q209" s="57"/>
      <c r="R209" s="57"/>
      <c r="S209" s="57"/>
      <c r="T209" s="57"/>
      <c r="U209" s="62"/>
      <c r="AN209" s="63" t="s">
        <v>95</v>
      </c>
      <c r="AO209" s="63" t="s">
        <v>25</v>
      </c>
      <c r="AP209" s="4" t="s">
        <v>25</v>
      </c>
      <c r="AQ209" s="4" t="s">
        <v>13</v>
      </c>
      <c r="AR209" s="4" t="s">
        <v>19</v>
      </c>
      <c r="AS209" s="63" t="s">
        <v>87</v>
      </c>
    </row>
    <row r="210" spans="2:45" s="4" customFormat="1" ht="22.5" customHeight="1" x14ac:dyDescent="0.3">
      <c r="B210" s="56"/>
      <c r="C210" s="57"/>
      <c r="D210" s="57"/>
      <c r="E210" s="58" t="s">
        <v>0</v>
      </c>
      <c r="F210" s="100" t="s">
        <v>941</v>
      </c>
      <c r="G210" s="101"/>
      <c r="H210" s="101"/>
      <c r="I210" s="101"/>
      <c r="J210" s="57"/>
      <c r="K210" s="59">
        <v>7.2</v>
      </c>
      <c r="L210" s="60"/>
      <c r="N210" s="61"/>
      <c r="O210" s="57"/>
      <c r="P210" s="57"/>
      <c r="Q210" s="57"/>
      <c r="R210" s="57"/>
      <c r="S210" s="57"/>
      <c r="T210" s="57"/>
      <c r="U210" s="62"/>
      <c r="AN210" s="63" t="s">
        <v>95</v>
      </c>
      <c r="AO210" s="63" t="s">
        <v>25</v>
      </c>
      <c r="AP210" s="4" t="s">
        <v>25</v>
      </c>
      <c r="AQ210" s="4" t="s">
        <v>13</v>
      </c>
      <c r="AR210" s="4" t="s">
        <v>19</v>
      </c>
      <c r="AS210" s="63" t="s">
        <v>87</v>
      </c>
    </row>
    <row r="211" spans="2:45" s="4" customFormat="1" ht="22.5" customHeight="1" x14ac:dyDescent="0.3">
      <c r="B211" s="56"/>
      <c r="C211" s="57"/>
      <c r="D211" s="57"/>
      <c r="E211" s="58" t="s">
        <v>0</v>
      </c>
      <c r="F211" s="100" t="s">
        <v>935</v>
      </c>
      <c r="G211" s="101"/>
      <c r="H211" s="101"/>
      <c r="I211" s="101"/>
      <c r="J211" s="57"/>
      <c r="K211" s="59">
        <v>3.5939999999999999</v>
      </c>
      <c r="L211" s="60"/>
      <c r="N211" s="61"/>
      <c r="O211" s="57"/>
      <c r="P211" s="57"/>
      <c r="Q211" s="57"/>
      <c r="R211" s="57"/>
      <c r="S211" s="57"/>
      <c r="T211" s="57"/>
      <c r="U211" s="62"/>
      <c r="AN211" s="63" t="s">
        <v>95</v>
      </c>
      <c r="AO211" s="63" t="s">
        <v>25</v>
      </c>
      <c r="AP211" s="4" t="s">
        <v>25</v>
      </c>
      <c r="AQ211" s="4" t="s">
        <v>13</v>
      </c>
      <c r="AR211" s="4" t="s">
        <v>19</v>
      </c>
      <c r="AS211" s="63" t="s">
        <v>87</v>
      </c>
    </row>
    <row r="212" spans="2:45" s="4" customFormat="1" ht="22.5" customHeight="1" x14ac:dyDescent="0.3">
      <c r="B212" s="56"/>
      <c r="C212" s="57"/>
      <c r="D212" s="57"/>
      <c r="E212" s="58" t="s">
        <v>0</v>
      </c>
      <c r="F212" s="100" t="s">
        <v>0</v>
      </c>
      <c r="G212" s="101"/>
      <c r="H212" s="101"/>
      <c r="I212" s="101"/>
      <c r="J212" s="57"/>
      <c r="K212" s="59">
        <v>0</v>
      </c>
      <c r="L212" s="60"/>
      <c r="N212" s="61"/>
      <c r="O212" s="57"/>
      <c r="P212" s="57"/>
      <c r="Q212" s="57"/>
      <c r="R212" s="57"/>
      <c r="S212" s="57"/>
      <c r="T212" s="57"/>
      <c r="U212" s="62"/>
      <c r="AN212" s="63" t="s">
        <v>95</v>
      </c>
      <c r="AO212" s="63" t="s">
        <v>25</v>
      </c>
      <c r="AP212" s="4" t="s">
        <v>25</v>
      </c>
      <c r="AQ212" s="4" t="s">
        <v>13</v>
      </c>
      <c r="AR212" s="4" t="s">
        <v>19</v>
      </c>
      <c r="AS212" s="63" t="s">
        <v>87</v>
      </c>
    </row>
    <row r="213" spans="2:45" s="6" customFormat="1" ht="22.5" customHeight="1" x14ac:dyDescent="0.3">
      <c r="B213" s="72"/>
      <c r="C213" s="73"/>
      <c r="D213" s="73"/>
      <c r="E213" s="74" t="s">
        <v>0</v>
      </c>
      <c r="F213" s="104" t="s">
        <v>942</v>
      </c>
      <c r="G213" s="105"/>
      <c r="H213" s="105"/>
      <c r="I213" s="105"/>
      <c r="J213" s="73"/>
      <c r="K213" s="75" t="s">
        <v>0</v>
      </c>
      <c r="L213" s="76"/>
      <c r="N213" s="77"/>
      <c r="O213" s="73"/>
      <c r="P213" s="73"/>
      <c r="Q213" s="73"/>
      <c r="R213" s="73"/>
      <c r="S213" s="73"/>
      <c r="T213" s="73"/>
      <c r="U213" s="78"/>
      <c r="AN213" s="79" t="s">
        <v>95</v>
      </c>
      <c r="AO213" s="79" t="s">
        <v>25</v>
      </c>
      <c r="AP213" s="6" t="s">
        <v>5</v>
      </c>
      <c r="AQ213" s="6" t="s">
        <v>13</v>
      </c>
      <c r="AR213" s="6" t="s">
        <v>19</v>
      </c>
      <c r="AS213" s="79" t="s">
        <v>87</v>
      </c>
    </row>
    <row r="214" spans="2:45" s="6" customFormat="1" ht="22.5" customHeight="1" x14ac:dyDescent="0.3">
      <c r="B214" s="72"/>
      <c r="C214" s="73"/>
      <c r="D214" s="73"/>
      <c r="E214" s="74" t="s">
        <v>0</v>
      </c>
      <c r="F214" s="104" t="s">
        <v>977</v>
      </c>
      <c r="G214" s="105"/>
      <c r="H214" s="105"/>
      <c r="I214" s="105"/>
      <c r="J214" s="73"/>
      <c r="K214" s="75" t="s">
        <v>0</v>
      </c>
      <c r="L214" s="76"/>
      <c r="N214" s="77"/>
      <c r="O214" s="73"/>
      <c r="P214" s="73"/>
      <c r="Q214" s="73"/>
      <c r="R214" s="73"/>
      <c r="S214" s="73"/>
      <c r="T214" s="73"/>
      <c r="U214" s="78"/>
      <c r="AN214" s="79" t="s">
        <v>95</v>
      </c>
      <c r="AO214" s="79" t="s">
        <v>25</v>
      </c>
      <c r="AP214" s="6" t="s">
        <v>5</v>
      </c>
      <c r="AQ214" s="6" t="s">
        <v>13</v>
      </c>
      <c r="AR214" s="6" t="s">
        <v>19</v>
      </c>
      <c r="AS214" s="79" t="s">
        <v>87</v>
      </c>
    </row>
    <row r="215" spans="2:45" s="4" customFormat="1" ht="22.5" customHeight="1" x14ac:dyDescent="0.3">
      <c r="B215" s="56"/>
      <c r="C215" s="57"/>
      <c r="D215" s="57"/>
      <c r="E215" s="58" t="s">
        <v>0</v>
      </c>
      <c r="F215" s="100" t="s">
        <v>943</v>
      </c>
      <c r="G215" s="101"/>
      <c r="H215" s="101"/>
      <c r="I215" s="101"/>
      <c r="J215" s="57"/>
      <c r="K215" s="59">
        <v>40.799999999999997</v>
      </c>
      <c r="L215" s="60"/>
      <c r="N215" s="61"/>
      <c r="O215" s="57"/>
      <c r="P215" s="57"/>
      <c r="Q215" s="57"/>
      <c r="R215" s="57"/>
      <c r="S215" s="57"/>
      <c r="T215" s="57"/>
      <c r="U215" s="62"/>
      <c r="AN215" s="63" t="s">
        <v>95</v>
      </c>
      <c r="AO215" s="63" t="s">
        <v>25</v>
      </c>
      <c r="AP215" s="4" t="s">
        <v>25</v>
      </c>
      <c r="AQ215" s="4" t="s">
        <v>13</v>
      </c>
      <c r="AR215" s="4" t="s">
        <v>19</v>
      </c>
      <c r="AS215" s="63" t="s">
        <v>87</v>
      </c>
    </row>
    <row r="216" spans="2:45" s="4" customFormat="1" ht="22.5" customHeight="1" x14ac:dyDescent="0.3">
      <c r="B216" s="56"/>
      <c r="C216" s="57"/>
      <c r="D216" s="57"/>
      <c r="E216" s="58" t="s">
        <v>0</v>
      </c>
      <c r="F216" s="100" t="s">
        <v>978</v>
      </c>
      <c r="G216" s="101"/>
      <c r="H216" s="101"/>
      <c r="I216" s="101"/>
      <c r="J216" s="57"/>
      <c r="K216" s="59">
        <v>8.9849999999999994</v>
      </c>
      <c r="L216" s="60"/>
      <c r="N216" s="61"/>
      <c r="O216" s="57"/>
      <c r="P216" s="57"/>
      <c r="Q216" s="57"/>
      <c r="R216" s="57"/>
      <c r="S216" s="57"/>
      <c r="T216" s="57"/>
      <c r="U216" s="62"/>
      <c r="AN216" s="63" t="s">
        <v>95</v>
      </c>
      <c r="AO216" s="63" t="s">
        <v>25</v>
      </c>
      <c r="AP216" s="4" t="s">
        <v>25</v>
      </c>
      <c r="AQ216" s="4" t="s">
        <v>13</v>
      </c>
      <c r="AR216" s="4" t="s">
        <v>19</v>
      </c>
      <c r="AS216" s="63" t="s">
        <v>87</v>
      </c>
    </row>
    <row r="217" spans="2:45" s="4" customFormat="1" ht="22.5" customHeight="1" x14ac:dyDescent="0.3">
      <c r="B217" s="56"/>
      <c r="C217" s="57"/>
      <c r="D217" s="57"/>
      <c r="E217" s="58" t="s">
        <v>0</v>
      </c>
      <c r="F217" s="100" t="s">
        <v>945</v>
      </c>
      <c r="G217" s="101"/>
      <c r="H217" s="101"/>
      <c r="I217" s="101"/>
      <c r="J217" s="57"/>
      <c r="K217" s="59">
        <v>1.25</v>
      </c>
      <c r="L217" s="60"/>
      <c r="N217" s="61"/>
      <c r="O217" s="57"/>
      <c r="P217" s="57"/>
      <c r="Q217" s="57"/>
      <c r="R217" s="57"/>
      <c r="S217" s="57"/>
      <c r="T217" s="57"/>
      <c r="U217" s="62"/>
      <c r="AN217" s="63" t="s">
        <v>95</v>
      </c>
      <c r="AO217" s="63" t="s">
        <v>25</v>
      </c>
      <c r="AP217" s="4" t="s">
        <v>25</v>
      </c>
      <c r="AQ217" s="4" t="s">
        <v>13</v>
      </c>
      <c r="AR217" s="4" t="s">
        <v>19</v>
      </c>
      <c r="AS217" s="63" t="s">
        <v>87</v>
      </c>
    </row>
    <row r="218" spans="2:45" s="4" customFormat="1" ht="22.5" customHeight="1" x14ac:dyDescent="0.3">
      <c r="B218" s="56"/>
      <c r="C218" s="57"/>
      <c r="D218" s="57"/>
      <c r="E218" s="58" t="s">
        <v>0</v>
      </c>
      <c r="F218" s="100" t="s">
        <v>946</v>
      </c>
      <c r="G218" s="101"/>
      <c r="H218" s="101"/>
      <c r="I218" s="101"/>
      <c r="J218" s="57"/>
      <c r="K218" s="59">
        <v>0.85</v>
      </c>
      <c r="L218" s="60"/>
      <c r="N218" s="61"/>
      <c r="O218" s="57"/>
      <c r="P218" s="57"/>
      <c r="Q218" s="57"/>
      <c r="R218" s="57"/>
      <c r="S218" s="57"/>
      <c r="T218" s="57"/>
      <c r="U218" s="62"/>
      <c r="AN218" s="63" t="s">
        <v>95</v>
      </c>
      <c r="AO218" s="63" t="s">
        <v>25</v>
      </c>
      <c r="AP218" s="4" t="s">
        <v>25</v>
      </c>
      <c r="AQ218" s="4" t="s">
        <v>13</v>
      </c>
      <c r="AR218" s="4" t="s">
        <v>19</v>
      </c>
      <c r="AS218" s="63" t="s">
        <v>87</v>
      </c>
    </row>
    <row r="219" spans="2:45" s="4" customFormat="1" ht="22.5" customHeight="1" x14ac:dyDescent="0.3">
      <c r="B219" s="56"/>
      <c r="C219" s="57"/>
      <c r="D219" s="57"/>
      <c r="E219" s="58" t="s">
        <v>0</v>
      </c>
      <c r="F219" s="100" t="s">
        <v>947</v>
      </c>
      <c r="G219" s="101"/>
      <c r="H219" s="101"/>
      <c r="I219" s="101"/>
      <c r="J219" s="57"/>
      <c r="K219" s="59">
        <v>1.5</v>
      </c>
      <c r="L219" s="60"/>
      <c r="N219" s="61"/>
      <c r="O219" s="57"/>
      <c r="P219" s="57"/>
      <c r="Q219" s="57"/>
      <c r="R219" s="57"/>
      <c r="S219" s="57"/>
      <c r="T219" s="57"/>
      <c r="U219" s="62"/>
      <c r="AN219" s="63" t="s">
        <v>95</v>
      </c>
      <c r="AO219" s="63" t="s">
        <v>25</v>
      </c>
      <c r="AP219" s="4" t="s">
        <v>25</v>
      </c>
      <c r="AQ219" s="4" t="s">
        <v>13</v>
      </c>
      <c r="AR219" s="4" t="s">
        <v>19</v>
      </c>
      <c r="AS219" s="63" t="s">
        <v>87</v>
      </c>
    </row>
    <row r="220" spans="2:45" s="4" customFormat="1" ht="22.5" customHeight="1" x14ac:dyDescent="0.3">
      <c r="B220" s="56"/>
      <c r="C220" s="57"/>
      <c r="D220" s="57"/>
      <c r="E220" s="58" t="s">
        <v>0</v>
      </c>
      <c r="F220" s="100" t="s">
        <v>949</v>
      </c>
      <c r="G220" s="101"/>
      <c r="H220" s="101"/>
      <c r="I220" s="101"/>
      <c r="J220" s="57"/>
      <c r="K220" s="59">
        <v>2.4</v>
      </c>
      <c r="L220" s="60"/>
      <c r="N220" s="61"/>
      <c r="O220" s="57"/>
      <c r="P220" s="57"/>
      <c r="Q220" s="57"/>
      <c r="R220" s="57"/>
      <c r="S220" s="57"/>
      <c r="T220" s="57"/>
      <c r="U220" s="62"/>
      <c r="AN220" s="63" t="s">
        <v>95</v>
      </c>
      <c r="AO220" s="63" t="s">
        <v>25</v>
      </c>
      <c r="AP220" s="4" t="s">
        <v>25</v>
      </c>
      <c r="AQ220" s="4" t="s">
        <v>13</v>
      </c>
      <c r="AR220" s="4" t="s">
        <v>19</v>
      </c>
      <c r="AS220" s="63" t="s">
        <v>87</v>
      </c>
    </row>
    <row r="221" spans="2:45" s="4" customFormat="1" ht="22.5" customHeight="1" x14ac:dyDescent="0.3">
      <c r="B221" s="56"/>
      <c r="C221" s="57"/>
      <c r="D221" s="57"/>
      <c r="E221" s="58" t="s">
        <v>0</v>
      </c>
      <c r="F221" s="100" t="s">
        <v>0</v>
      </c>
      <c r="G221" s="101"/>
      <c r="H221" s="101"/>
      <c r="I221" s="101"/>
      <c r="J221" s="57"/>
      <c r="K221" s="59">
        <v>0</v>
      </c>
      <c r="L221" s="60"/>
      <c r="N221" s="61"/>
      <c r="O221" s="57"/>
      <c r="P221" s="57"/>
      <c r="Q221" s="57"/>
      <c r="R221" s="57"/>
      <c r="S221" s="57"/>
      <c r="T221" s="57"/>
      <c r="U221" s="62"/>
      <c r="AN221" s="63" t="s">
        <v>95</v>
      </c>
      <c r="AO221" s="63" t="s">
        <v>25</v>
      </c>
      <c r="AP221" s="4" t="s">
        <v>25</v>
      </c>
      <c r="AQ221" s="4" t="s">
        <v>13</v>
      </c>
      <c r="AR221" s="4" t="s">
        <v>19</v>
      </c>
      <c r="AS221" s="63" t="s">
        <v>87</v>
      </c>
    </row>
    <row r="222" spans="2:45" s="6" customFormat="1" ht="22.5" customHeight="1" x14ac:dyDescent="0.3">
      <c r="B222" s="72"/>
      <c r="C222" s="73"/>
      <c r="D222" s="73"/>
      <c r="E222" s="74" t="s">
        <v>0</v>
      </c>
      <c r="F222" s="104" t="s">
        <v>956</v>
      </c>
      <c r="G222" s="105"/>
      <c r="H222" s="105"/>
      <c r="I222" s="105"/>
      <c r="J222" s="73"/>
      <c r="K222" s="75" t="s">
        <v>0</v>
      </c>
      <c r="L222" s="76"/>
      <c r="N222" s="77"/>
      <c r="O222" s="73"/>
      <c r="P222" s="73"/>
      <c r="Q222" s="73"/>
      <c r="R222" s="73"/>
      <c r="S222" s="73"/>
      <c r="T222" s="73"/>
      <c r="U222" s="78"/>
      <c r="AN222" s="79" t="s">
        <v>95</v>
      </c>
      <c r="AO222" s="79" t="s">
        <v>25</v>
      </c>
      <c r="AP222" s="6" t="s">
        <v>5</v>
      </c>
      <c r="AQ222" s="6" t="s">
        <v>13</v>
      </c>
      <c r="AR222" s="6" t="s">
        <v>19</v>
      </c>
      <c r="AS222" s="79" t="s">
        <v>87</v>
      </c>
    </row>
    <row r="223" spans="2:45" s="4" customFormat="1" ht="22.5" customHeight="1" x14ac:dyDescent="0.3">
      <c r="B223" s="56"/>
      <c r="C223" s="57"/>
      <c r="D223" s="57"/>
      <c r="E223" s="58" t="s">
        <v>0</v>
      </c>
      <c r="F223" s="100" t="s">
        <v>979</v>
      </c>
      <c r="G223" s="101"/>
      <c r="H223" s="101"/>
      <c r="I223" s="101"/>
      <c r="J223" s="57"/>
      <c r="K223" s="59">
        <v>27.95</v>
      </c>
      <c r="L223" s="60"/>
      <c r="N223" s="61"/>
      <c r="O223" s="57"/>
      <c r="P223" s="57"/>
      <c r="Q223" s="57"/>
      <c r="R223" s="57"/>
      <c r="S223" s="57"/>
      <c r="T223" s="57"/>
      <c r="U223" s="62"/>
      <c r="AN223" s="63" t="s">
        <v>95</v>
      </c>
      <c r="AO223" s="63" t="s">
        <v>25</v>
      </c>
      <c r="AP223" s="4" t="s">
        <v>25</v>
      </c>
      <c r="AQ223" s="4" t="s">
        <v>13</v>
      </c>
      <c r="AR223" s="4" t="s">
        <v>19</v>
      </c>
      <c r="AS223" s="63" t="s">
        <v>87</v>
      </c>
    </row>
    <row r="224" spans="2:45" s="4" customFormat="1" ht="22.5" customHeight="1" x14ac:dyDescent="0.3">
      <c r="B224" s="56"/>
      <c r="C224" s="57"/>
      <c r="D224" s="57"/>
      <c r="E224" s="58" t="s">
        <v>0</v>
      </c>
      <c r="F224" s="100" t="s">
        <v>980</v>
      </c>
      <c r="G224" s="101"/>
      <c r="H224" s="101"/>
      <c r="I224" s="101"/>
      <c r="J224" s="57"/>
      <c r="K224" s="59">
        <v>5</v>
      </c>
      <c r="L224" s="60"/>
      <c r="N224" s="61"/>
      <c r="O224" s="57"/>
      <c r="P224" s="57"/>
      <c r="Q224" s="57"/>
      <c r="R224" s="57"/>
      <c r="S224" s="57"/>
      <c r="T224" s="57"/>
      <c r="U224" s="62"/>
      <c r="AN224" s="63" t="s">
        <v>95</v>
      </c>
      <c r="AO224" s="63" t="s">
        <v>25</v>
      </c>
      <c r="AP224" s="4" t="s">
        <v>25</v>
      </c>
      <c r="AQ224" s="4" t="s">
        <v>13</v>
      </c>
      <c r="AR224" s="4" t="s">
        <v>19</v>
      </c>
      <c r="AS224" s="63" t="s">
        <v>87</v>
      </c>
    </row>
    <row r="225" spans="2:45" s="4" customFormat="1" ht="22.5" customHeight="1" x14ac:dyDescent="0.3">
      <c r="B225" s="56"/>
      <c r="C225" s="57"/>
      <c r="D225" s="57"/>
      <c r="E225" s="58" t="s">
        <v>0</v>
      </c>
      <c r="F225" s="100" t="s">
        <v>957</v>
      </c>
      <c r="G225" s="101"/>
      <c r="H225" s="101"/>
      <c r="I225" s="101"/>
      <c r="J225" s="57"/>
      <c r="K225" s="59">
        <v>4.34</v>
      </c>
      <c r="L225" s="60"/>
      <c r="N225" s="61"/>
      <c r="O225" s="57"/>
      <c r="P225" s="57"/>
      <c r="Q225" s="57"/>
      <c r="R225" s="57"/>
      <c r="S225" s="57"/>
      <c r="T225" s="57"/>
      <c r="U225" s="62"/>
      <c r="AN225" s="63" t="s">
        <v>95</v>
      </c>
      <c r="AO225" s="63" t="s">
        <v>25</v>
      </c>
      <c r="AP225" s="4" t="s">
        <v>25</v>
      </c>
      <c r="AQ225" s="4" t="s">
        <v>13</v>
      </c>
      <c r="AR225" s="4" t="s">
        <v>19</v>
      </c>
      <c r="AS225" s="63" t="s">
        <v>87</v>
      </c>
    </row>
    <row r="226" spans="2:45" s="4" customFormat="1" ht="22.5" customHeight="1" x14ac:dyDescent="0.3">
      <c r="B226" s="56"/>
      <c r="C226" s="57"/>
      <c r="D226" s="57"/>
      <c r="E226" s="58" t="s">
        <v>0</v>
      </c>
      <c r="F226" s="100" t="s">
        <v>981</v>
      </c>
      <c r="G226" s="101"/>
      <c r="H226" s="101"/>
      <c r="I226" s="101"/>
      <c r="J226" s="57"/>
      <c r="K226" s="59">
        <v>7.4</v>
      </c>
      <c r="L226" s="60"/>
      <c r="N226" s="61"/>
      <c r="O226" s="57"/>
      <c r="P226" s="57"/>
      <c r="Q226" s="57"/>
      <c r="R226" s="57"/>
      <c r="S226" s="57"/>
      <c r="T226" s="57"/>
      <c r="U226" s="62"/>
      <c r="AN226" s="63" t="s">
        <v>95</v>
      </c>
      <c r="AO226" s="63" t="s">
        <v>25</v>
      </c>
      <c r="AP226" s="4" t="s">
        <v>25</v>
      </c>
      <c r="AQ226" s="4" t="s">
        <v>13</v>
      </c>
      <c r="AR226" s="4" t="s">
        <v>19</v>
      </c>
      <c r="AS226" s="63" t="s">
        <v>87</v>
      </c>
    </row>
    <row r="227" spans="2:45" s="4" customFormat="1" ht="22.5" customHeight="1" x14ac:dyDescent="0.3">
      <c r="B227" s="56"/>
      <c r="C227" s="57"/>
      <c r="D227" s="57"/>
      <c r="E227" s="58" t="s">
        <v>0</v>
      </c>
      <c r="F227" s="100" t="s">
        <v>982</v>
      </c>
      <c r="G227" s="101"/>
      <c r="H227" s="101"/>
      <c r="I227" s="101"/>
      <c r="J227" s="57"/>
      <c r="K227" s="59">
        <v>2.4</v>
      </c>
      <c r="L227" s="60"/>
      <c r="N227" s="61"/>
      <c r="O227" s="57"/>
      <c r="P227" s="57"/>
      <c r="Q227" s="57"/>
      <c r="R227" s="57"/>
      <c r="S227" s="57"/>
      <c r="T227" s="57"/>
      <c r="U227" s="62"/>
      <c r="AN227" s="63" t="s">
        <v>95</v>
      </c>
      <c r="AO227" s="63" t="s">
        <v>25</v>
      </c>
      <c r="AP227" s="4" t="s">
        <v>25</v>
      </c>
      <c r="AQ227" s="4" t="s">
        <v>13</v>
      </c>
      <c r="AR227" s="4" t="s">
        <v>19</v>
      </c>
      <c r="AS227" s="63" t="s">
        <v>87</v>
      </c>
    </row>
    <row r="228" spans="2:45" s="4" customFormat="1" ht="22.5" customHeight="1" x14ac:dyDescent="0.3">
      <c r="B228" s="56"/>
      <c r="C228" s="57"/>
      <c r="D228" s="57"/>
      <c r="E228" s="58" t="s">
        <v>0</v>
      </c>
      <c r="F228" s="100" t="s">
        <v>983</v>
      </c>
      <c r="G228" s="101"/>
      <c r="H228" s="101"/>
      <c r="I228" s="101"/>
      <c r="J228" s="57"/>
      <c r="K228" s="59">
        <v>1.55</v>
      </c>
      <c r="L228" s="60"/>
      <c r="N228" s="61"/>
      <c r="O228" s="57"/>
      <c r="P228" s="57"/>
      <c r="Q228" s="57"/>
      <c r="R228" s="57"/>
      <c r="S228" s="57"/>
      <c r="T228" s="57"/>
      <c r="U228" s="62"/>
      <c r="AN228" s="63" t="s">
        <v>95</v>
      </c>
      <c r="AO228" s="63" t="s">
        <v>25</v>
      </c>
      <c r="AP228" s="4" t="s">
        <v>25</v>
      </c>
      <c r="AQ228" s="4" t="s">
        <v>13</v>
      </c>
      <c r="AR228" s="4" t="s">
        <v>19</v>
      </c>
      <c r="AS228" s="63" t="s">
        <v>87</v>
      </c>
    </row>
    <row r="229" spans="2:45" s="4" customFormat="1" ht="22.5" customHeight="1" x14ac:dyDescent="0.3">
      <c r="B229" s="56"/>
      <c r="C229" s="57"/>
      <c r="D229" s="57"/>
      <c r="E229" s="58" t="s">
        <v>0</v>
      </c>
      <c r="F229" s="100" t="s">
        <v>984</v>
      </c>
      <c r="G229" s="101"/>
      <c r="H229" s="101"/>
      <c r="I229" s="101"/>
      <c r="J229" s="57"/>
      <c r="K229" s="59">
        <v>2.1</v>
      </c>
      <c r="L229" s="60"/>
      <c r="N229" s="61"/>
      <c r="O229" s="57"/>
      <c r="P229" s="57"/>
      <c r="Q229" s="57"/>
      <c r="R229" s="57"/>
      <c r="S229" s="57"/>
      <c r="T229" s="57"/>
      <c r="U229" s="62"/>
      <c r="AN229" s="63" t="s">
        <v>95</v>
      </c>
      <c r="AO229" s="63" t="s">
        <v>25</v>
      </c>
      <c r="AP229" s="4" t="s">
        <v>25</v>
      </c>
      <c r="AQ229" s="4" t="s">
        <v>13</v>
      </c>
      <c r="AR229" s="4" t="s">
        <v>19</v>
      </c>
      <c r="AS229" s="63" t="s">
        <v>87</v>
      </c>
    </row>
    <row r="230" spans="2:45" s="4" customFormat="1" ht="22.5" customHeight="1" x14ac:dyDescent="0.3">
      <c r="B230" s="56"/>
      <c r="C230" s="57"/>
      <c r="D230" s="57"/>
      <c r="E230" s="58" t="s">
        <v>0</v>
      </c>
      <c r="F230" s="100" t="s">
        <v>985</v>
      </c>
      <c r="G230" s="101"/>
      <c r="H230" s="101"/>
      <c r="I230" s="101"/>
      <c r="J230" s="57"/>
      <c r="K230" s="59">
        <v>1.4</v>
      </c>
      <c r="L230" s="60"/>
      <c r="N230" s="61"/>
      <c r="O230" s="57"/>
      <c r="P230" s="57"/>
      <c r="Q230" s="57"/>
      <c r="R230" s="57"/>
      <c r="S230" s="57"/>
      <c r="T230" s="57"/>
      <c r="U230" s="62"/>
      <c r="AN230" s="63" t="s">
        <v>95</v>
      </c>
      <c r="AO230" s="63" t="s">
        <v>25</v>
      </c>
      <c r="AP230" s="4" t="s">
        <v>25</v>
      </c>
      <c r="AQ230" s="4" t="s">
        <v>13</v>
      </c>
      <c r="AR230" s="4" t="s">
        <v>19</v>
      </c>
      <c r="AS230" s="63" t="s">
        <v>87</v>
      </c>
    </row>
    <row r="231" spans="2:45" s="4" customFormat="1" ht="22.5" customHeight="1" x14ac:dyDescent="0.3">
      <c r="B231" s="56"/>
      <c r="C231" s="57"/>
      <c r="D231" s="57"/>
      <c r="E231" s="58" t="s">
        <v>0</v>
      </c>
      <c r="F231" s="100" t="s">
        <v>0</v>
      </c>
      <c r="G231" s="101"/>
      <c r="H231" s="101"/>
      <c r="I231" s="101"/>
      <c r="J231" s="57"/>
      <c r="K231" s="59">
        <v>0</v>
      </c>
      <c r="L231" s="60"/>
      <c r="N231" s="61"/>
      <c r="O231" s="57"/>
      <c r="P231" s="57"/>
      <c r="Q231" s="57"/>
      <c r="R231" s="57"/>
      <c r="S231" s="57"/>
      <c r="T231" s="57"/>
      <c r="U231" s="62"/>
      <c r="AN231" s="63" t="s">
        <v>95</v>
      </c>
      <c r="AO231" s="63" t="s">
        <v>25</v>
      </c>
      <c r="AP231" s="4" t="s">
        <v>25</v>
      </c>
      <c r="AQ231" s="4" t="s">
        <v>13</v>
      </c>
      <c r="AR231" s="4" t="s">
        <v>19</v>
      </c>
      <c r="AS231" s="63" t="s">
        <v>87</v>
      </c>
    </row>
    <row r="232" spans="2:45" s="6" customFormat="1" ht="22.5" customHeight="1" x14ac:dyDescent="0.3">
      <c r="B232" s="72"/>
      <c r="C232" s="73"/>
      <c r="D232" s="73"/>
      <c r="E232" s="74" t="s">
        <v>0</v>
      </c>
      <c r="F232" s="104" t="s">
        <v>933</v>
      </c>
      <c r="G232" s="105"/>
      <c r="H232" s="105"/>
      <c r="I232" s="105"/>
      <c r="J232" s="73"/>
      <c r="K232" s="75" t="s">
        <v>0</v>
      </c>
      <c r="L232" s="76"/>
      <c r="N232" s="77"/>
      <c r="O232" s="73"/>
      <c r="P232" s="73"/>
      <c r="Q232" s="73"/>
      <c r="R232" s="73"/>
      <c r="S232" s="73"/>
      <c r="T232" s="73"/>
      <c r="U232" s="78"/>
      <c r="AN232" s="79" t="s">
        <v>95</v>
      </c>
      <c r="AO232" s="79" t="s">
        <v>25</v>
      </c>
      <c r="AP232" s="6" t="s">
        <v>5</v>
      </c>
      <c r="AQ232" s="6" t="s">
        <v>13</v>
      </c>
      <c r="AR232" s="6" t="s">
        <v>19</v>
      </c>
      <c r="AS232" s="79" t="s">
        <v>87</v>
      </c>
    </row>
    <row r="233" spans="2:45" s="4" customFormat="1" ht="22.5" customHeight="1" x14ac:dyDescent="0.3">
      <c r="B233" s="56"/>
      <c r="C233" s="57"/>
      <c r="D233" s="57"/>
      <c r="E233" s="58" t="s">
        <v>0</v>
      </c>
      <c r="F233" s="100" t="s">
        <v>943</v>
      </c>
      <c r="G233" s="101"/>
      <c r="H233" s="101"/>
      <c r="I233" s="101"/>
      <c r="J233" s="57"/>
      <c r="K233" s="59">
        <v>40.799999999999997</v>
      </c>
      <c r="L233" s="60"/>
      <c r="N233" s="61"/>
      <c r="O233" s="57"/>
      <c r="P233" s="57"/>
      <c r="Q233" s="57"/>
      <c r="R233" s="57"/>
      <c r="S233" s="57"/>
      <c r="T233" s="57"/>
      <c r="U233" s="62"/>
      <c r="AN233" s="63" t="s">
        <v>95</v>
      </c>
      <c r="AO233" s="63" t="s">
        <v>25</v>
      </c>
      <c r="AP233" s="4" t="s">
        <v>25</v>
      </c>
      <c r="AQ233" s="4" t="s">
        <v>13</v>
      </c>
      <c r="AR233" s="4" t="s">
        <v>19</v>
      </c>
      <c r="AS233" s="63" t="s">
        <v>87</v>
      </c>
    </row>
    <row r="234" spans="2:45" s="4" customFormat="1" ht="22.5" customHeight="1" x14ac:dyDescent="0.3">
      <c r="B234" s="56"/>
      <c r="C234" s="57"/>
      <c r="D234" s="57"/>
      <c r="E234" s="58" t="s">
        <v>0</v>
      </c>
      <c r="F234" s="100" t="s">
        <v>944</v>
      </c>
      <c r="G234" s="101"/>
      <c r="H234" s="101"/>
      <c r="I234" s="101"/>
      <c r="J234" s="57"/>
      <c r="K234" s="59">
        <v>1.7969999999999999</v>
      </c>
      <c r="L234" s="60"/>
      <c r="N234" s="61"/>
      <c r="O234" s="57"/>
      <c r="P234" s="57"/>
      <c r="Q234" s="57"/>
      <c r="R234" s="57"/>
      <c r="S234" s="57"/>
      <c r="T234" s="57"/>
      <c r="U234" s="62"/>
      <c r="AN234" s="63" t="s">
        <v>95</v>
      </c>
      <c r="AO234" s="63" t="s">
        <v>25</v>
      </c>
      <c r="AP234" s="4" t="s">
        <v>25</v>
      </c>
      <c r="AQ234" s="4" t="s">
        <v>13</v>
      </c>
      <c r="AR234" s="4" t="s">
        <v>19</v>
      </c>
      <c r="AS234" s="63" t="s">
        <v>87</v>
      </c>
    </row>
    <row r="235" spans="2:45" s="4" customFormat="1" ht="22.5" customHeight="1" x14ac:dyDescent="0.3">
      <c r="B235" s="56"/>
      <c r="C235" s="57"/>
      <c r="D235" s="57"/>
      <c r="E235" s="58" t="s">
        <v>0</v>
      </c>
      <c r="F235" s="100" t="s">
        <v>945</v>
      </c>
      <c r="G235" s="101"/>
      <c r="H235" s="101"/>
      <c r="I235" s="101"/>
      <c r="J235" s="57"/>
      <c r="K235" s="59">
        <v>1.25</v>
      </c>
      <c r="L235" s="60"/>
      <c r="N235" s="61"/>
      <c r="O235" s="57"/>
      <c r="P235" s="57"/>
      <c r="Q235" s="57"/>
      <c r="R235" s="57"/>
      <c r="S235" s="57"/>
      <c r="T235" s="57"/>
      <c r="U235" s="62"/>
      <c r="AN235" s="63" t="s">
        <v>95</v>
      </c>
      <c r="AO235" s="63" t="s">
        <v>25</v>
      </c>
      <c r="AP235" s="4" t="s">
        <v>25</v>
      </c>
      <c r="AQ235" s="4" t="s">
        <v>13</v>
      </c>
      <c r="AR235" s="4" t="s">
        <v>19</v>
      </c>
      <c r="AS235" s="63" t="s">
        <v>87</v>
      </c>
    </row>
    <row r="236" spans="2:45" s="4" customFormat="1" ht="22.5" customHeight="1" x14ac:dyDescent="0.3">
      <c r="B236" s="56"/>
      <c r="C236" s="57"/>
      <c r="D236" s="57"/>
      <c r="E236" s="58" t="s">
        <v>0</v>
      </c>
      <c r="F236" s="100" t="s">
        <v>946</v>
      </c>
      <c r="G236" s="101"/>
      <c r="H236" s="101"/>
      <c r="I236" s="101"/>
      <c r="J236" s="57"/>
      <c r="K236" s="59">
        <v>0.85</v>
      </c>
      <c r="L236" s="60"/>
      <c r="N236" s="61"/>
      <c r="O236" s="57"/>
      <c r="P236" s="57"/>
      <c r="Q236" s="57"/>
      <c r="R236" s="57"/>
      <c r="S236" s="57"/>
      <c r="T236" s="57"/>
      <c r="U236" s="62"/>
      <c r="AN236" s="63" t="s">
        <v>95</v>
      </c>
      <c r="AO236" s="63" t="s">
        <v>25</v>
      </c>
      <c r="AP236" s="4" t="s">
        <v>25</v>
      </c>
      <c r="AQ236" s="4" t="s">
        <v>13</v>
      </c>
      <c r="AR236" s="4" t="s">
        <v>19</v>
      </c>
      <c r="AS236" s="63" t="s">
        <v>87</v>
      </c>
    </row>
    <row r="237" spans="2:45" s="4" customFormat="1" ht="22.5" customHeight="1" x14ac:dyDescent="0.3">
      <c r="B237" s="56"/>
      <c r="C237" s="57"/>
      <c r="D237" s="57"/>
      <c r="E237" s="58" t="s">
        <v>0</v>
      </c>
      <c r="F237" s="100" t="s">
        <v>947</v>
      </c>
      <c r="G237" s="101"/>
      <c r="H237" s="101"/>
      <c r="I237" s="101"/>
      <c r="J237" s="57"/>
      <c r="K237" s="59">
        <v>1.5</v>
      </c>
      <c r="L237" s="60"/>
      <c r="N237" s="61"/>
      <c r="O237" s="57"/>
      <c r="P237" s="57"/>
      <c r="Q237" s="57"/>
      <c r="R237" s="57"/>
      <c r="S237" s="57"/>
      <c r="T237" s="57"/>
      <c r="U237" s="62"/>
      <c r="AN237" s="63" t="s">
        <v>95</v>
      </c>
      <c r="AO237" s="63" t="s">
        <v>25</v>
      </c>
      <c r="AP237" s="4" t="s">
        <v>25</v>
      </c>
      <c r="AQ237" s="4" t="s">
        <v>13</v>
      </c>
      <c r="AR237" s="4" t="s">
        <v>19</v>
      </c>
      <c r="AS237" s="63" t="s">
        <v>87</v>
      </c>
    </row>
    <row r="238" spans="2:45" s="4" customFormat="1" ht="22.5" customHeight="1" x14ac:dyDescent="0.3">
      <c r="B238" s="56"/>
      <c r="C238" s="57"/>
      <c r="D238" s="57"/>
      <c r="E238" s="58" t="s">
        <v>0</v>
      </c>
      <c r="F238" s="100" t="s">
        <v>948</v>
      </c>
      <c r="G238" s="101"/>
      <c r="H238" s="101"/>
      <c r="I238" s="101"/>
      <c r="J238" s="57"/>
      <c r="K238" s="59">
        <v>0.9</v>
      </c>
      <c r="L238" s="60"/>
      <c r="N238" s="61"/>
      <c r="O238" s="57"/>
      <c r="P238" s="57"/>
      <c r="Q238" s="57"/>
      <c r="R238" s="57"/>
      <c r="S238" s="57"/>
      <c r="T238" s="57"/>
      <c r="U238" s="62"/>
      <c r="AN238" s="63" t="s">
        <v>95</v>
      </c>
      <c r="AO238" s="63" t="s">
        <v>25</v>
      </c>
      <c r="AP238" s="4" t="s">
        <v>25</v>
      </c>
      <c r="AQ238" s="4" t="s">
        <v>13</v>
      </c>
      <c r="AR238" s="4" t="s">
        <v>19</v>
      </c>
      <c r="AS238" s="63" t="s">
        <v>87</v>
      </c>
    </row>
    <row r="239" spans="2:45" s="4" customFormat="1" ht="22.5" customHeight="1" x14ac:dyDescent="0.3">
      <c r="B239" s="56"/>
      <c r="C239" s="57"/>
      <c r="D239" s="57"/>
      <c r="E239" s="58" t="s">
        <v>0</v>
      </c>
      <c r="F239" s="100" t="s">
        <v>949</v>
      </c>
      <c r="G239" s="101"/>
      <c r="H239" s="101"/>
      <c r="I239" s="101"/>
      <c r="J239" s="57"/>
      <c r="K239" s="59">
        <v>2.4</v>
      </c>
      <c r="L239" s="60"/>
      <c r="N239" s="61"/>
      <c r="O239" s="57"/>
      <c r="P239" s="57"/>
      <c r="Q239" s="57"/>
      <c r="R239" s="57"/>
      <c r="S239" s="57"/>
      <c r="T239" s="57"/>
      <c r="U239" s="62"/>
      <c r="AN239" s="63" t="s">
        <v>95</v>
      </c>
      <c r="AO239" s="63" t="s">
        <v>25</v>
      </c>
      <c r="AP239" s="4" t="s">
        <v>25</v>
      </c>
      <c r="AQ239" s="4" t="s">
        <v>13</v>
      </c>
      <c r="AR239" s="4" t="s">
        <v>19</v>
      </c>
      <c r="AS239" s="63" t="s">
        <v>87</v>
      </c>
    </row>
    <row r="240" spans="2:45" s="4" customFormat="1" ht="22.5" customHeight="1" x14ac:dyDescent="0.3">
      <c r="B240" s="56"/>
      <c r="C240" s="57"/>
      <c r="D240" s="57"/>
      <c r="E240" s="58" t="s">
        <v>0</v>
      </c>
      <c r="F240" s="100" t="s">
        <v>0</v>
      </c>
      <c r="G240" s="101"/>
      <c r="H240" s="101"/>
      <c r="I240" s="101"/>
      <c r="J240" s="57"/>
      <c r="K240" s="59">
        <v>0</v>
      </c>
      <c r="L240" s="60"/>
      <c r="N240" s="61"/>
      <c r="O240" s="57"/>
      <c r="P240" s="57"/>
      <c r="Q240" s="57"/>
      <c r="R240" s="57"/>
      <c r="S240" s="57"/>
      <c r="T240" s="57"/>
      <c r="U240" s="62"/>
      <c r="AN240" s="63" t="s">
        <v>95</v>
      </c>
      <c r="AO240" s="63" t="s">
        <v>25</v>
      </c>
      <c r="AP240" s="4" t="s">
        <v>25</v>
      </c>
      <c r="AQ240" s="4" t="s">
        <v>13</v>
      </c>
      <c r="AR240" s="4" t="s">
        <v>19</v>
      </c>
      <c r="AS240" s="63" t="s">
        <v>87</v>
      </c>
    </row>
    <row r="241" spans="2:45" s="6" customFormat="1" ht="22.5" customHeight="1" x14ac:dyDescent="0.3">
      <c r="B241" s="72"/>
      <c r="C241" s="73"/>
      <c r="D241" s="73"/>
      <c r="E241" s="74" t="s">
        <v>0</v>
      </c>
      <c r="F241" s="104" t="s">
        <v>950</v>
      </c>
      <c r="G241" s="105"/>
      <c r="H241" s="105"/>
      <c r="I241" s="105"/>
      <c r="J241" s="73"/>
      <c r="K241" s="75" t="s">
        <v>0</v>
      </c>
      <c r="L241" s="76"/>
      <c r="N241" s="77"/>
      <c r="O241" s="73"/>
      <c r="P241" s="73"/>
      <c r="Q241" s="73"/>
      <c r="R241" s="73"/>
      <c r="S241" s="73"/>
      <c r="T241" s="73"/>
      <c r="U241" s="78"/>
      <c r="AN241" s="79" t="s">
        <v>95</v>
      </c>
      <c r="AO241" s="79" t="s">
        <v>25</v>
      </c>
      <c r="AP241" s="6" t="s">
        <v>5</v>
      </c>
      <c r="AQ241" s="6" t="s">
        <v>13</v>
      </c>
      <c r="AR241" s="6" t="s">
        <v>19</v>
      </c>
      <c r="AS241" s="79" t="s">
        <v>87</v>
      </c>
    </row>
    <row r="242" spans="2:45" s="6" customFormat="1" ht="22.5" customHeight="1" x14ac:dyDescent="0.3">
      <c r="B242" s="72"/>
      <c r="C242" s="73"/>
      <c r="D242" s="73"/>
      <c r="E242" s="74" t="s">
        <v>0</v>
      </c>
      <c r="F242" s="104" t="s">
        <v>932</v>
      </c>
      <c r="G242" s="105"/>
      <c r="H242" s="105"/>
      <c r="I242" s="105"/>
      <c r="J242" s="73"/>
      <c r="K242" s="75" t="s">
        <v>0</v>
      </c>
      <c r="L242" s="76"/>
      <c r="N242" s="77"/>
      <c r="O242" s="73"/>
      <c r="P242" s="73"/>
      <c r="Q242" s="73"/>
      <c r="R242" s="73"/>
      <c r="S242" s="73"/>
      <c r="T242" s="73"/>
      <c r="U242" s="78"/>
      <c r="AN242" s="79" t="s">
        <v>95</v>
      </c>
      <c r="AO242" s="79" t="s">
        <v>25</v>
      </c>
      <c r="AP242" s="6" t="s">
        <v>5</v>
      </c>
      <c r="AQ242" s="6" t="s">
        <v>13</v>
      </c>
      <c r="AR242" s="6" t="s">
        <v>19</v>
      </c>
      <c r="AS242" s="79" t="s">
        <v>87</v>
      </c>
    </row>
    <row r="243" spans="2:45" s="4" customFormat="1" ht="22.5" customHeight="1" x14ac:dyDescent="0.3">
      <c r="B243" s="56"/>
      <c r="C243" s="57"/>
      <c r="D243" s="57"/>
      <c r="E243" s="58" t="s">
        <v>0</v>
      </c>
      <c r="F243" s="100" t="s">
        <v>986</v>
      </c>
      <c r="G243" s="101"/>
      <c r="H243" s="101"/>
      <c r="I243" s="101"/>
      <c r="J243" s="57"/>
      <c r="K243" s="59">
        <v>7.1879999999999997</v>
      </c>
      <c r="L243" s="60"/>
      <c r="N243" s="61"/>
      <c r="O243" s="57"/>
      <c r="P243" s="57"/>
      <c r="Q243" s="57"/>
      <c r="R243" s="57"/>
      <c r="S243" s="57"/>
      <c r="T243" s="57"/>
      <c r="U243" s="62"/>
      <c r="AN243" s="63" t="s">
        <v>95</v>
      </c>
      <c r="AO243" s="63" t="s">
        <v>25</v>
      </c>
      <c r="AP243" s="4" t="s">
        <v>25</v>
      </c>
      <c r="AQ243" s="4" t="s">
        <v>13</v>
      </c>
      <c r="AR243" s="4" t="s">
        <v>19</v>
      </c>
      <c r="AS243" s="63" t="s">
        <v>87</v>
      </c>
    </row>
    <row r="244" spans="2:45" s="4" customFormat="1" ht="22.5" customHeight="1" x14ac:dyDescent="0.3">
      <c r="B244" s="56"/>
      <c r="C244" s="57"/>
      <c r="D244" s="57"/>
      <c r="E244" s="58" t="s">
        <v>0</v>
      </c>
      <c r="F244" s="100" t="s">
        <v>951</v>
      </c>
      <c r="G244" s="101"/>
      <c r="H244" s="101"/>
      <c r="I244" s="101"/>
      <c r="J244" s="57"/>
      <c r="K244" s="59">
        <v>26.4</v>
      </c>
      <c r="L244" s="60"/>
      <c r="N244" s="61"/>
      <c r="O244" s="57"/>
      <c r="P244" s="57"/>
      <c r="Q244" s="57"/>
      <c r="R244" s="57"/>
      <c r="S244" s="57"/>
      <c r="T244" s="57"/>
      <c r="U244" s="62"/>
      <c r="AN244" s="63" t="s">
        <v>95</v>
      </c>
      <c r="AO244" s="63" t="s">
        <v>25</v>
      </c>
      <c r="AP244" s="4" t="s">
        <v>25</v>
      </c>
      <c r="AQ244" s="4" t="s">
        <v>13</v>
      </c>
      <c r="AR244" s="4" t="s">
        <v>19</v>
      </c>
      <c r="AS244" s="63" t="s">
        <v>87</v>
      </c>
    </row>
    <row r="245" spans="2:45" s="4" customFormat="1" ht="22.5" customHeight="1" x14ac:dyDescent="0.3">
      <c r="B245" s="56"/>
      <c r="C245" s="57"/>
      <c r="D245" s="57"/>
      <c r="E245" s="58" t="s">
        <v>0</v>
      </c>
      <c r="F245" s="100" t="s">
        <v>948</v>
      </c>
      <c r="G245" s="101"/>
      <c r="H245" s="101"/>
      <c r="I245" s="101"/>
      <c r="J245" s="57"/>
      <c r="K245" s="59">
        <v>0.9</v>
      </c>
      <c r="L245" s="60"/>
      <c r="N245" s="61"/>
      <c r="O245" s="57"/>
      <c r="P245" s="57"/>
      <c r="Q245" s="57"/>
      <c r="R245" s="57"/>
      <c r="S245" s="57"/>
      <c r="T245" s="57"/>
      <c r="U245" s="62"/>
      <c r="AN245" s="63" t="s">
        <v>95</v>
      </c>
      <c r="AO245" s="63" t="s">
        <v>25</v>
      </c>
      <c r="AP245" s="4" t="s">
        <v>25</v>
      </c>
      <c r="AQ245" s="4" t="s">
        <v>13</v>
      </c>
      <c r="AR245" s="4" t="s">
        <v>19</v>
      </c>
      <c r="AS245" s="63" t="s">
        <v>87</v>
      </c>
    </row>
    <row r="246" spans="2:45" s="4" customFormat="1" ht="22.5" customHeight="1" x14ac:dyDescent="0.3">
      <c r="B246" s="56"/>
      <c r="C246" s="57"/>
      <c r="D246" s="57"/>
      <c r="E246" s="58" t="s">
        <v>0</v>
      </c>
      <c r="F246" s="100" t="s">
        <v>944</v>
      </c>
      <c r="G246" s="101"/>
      <c r="H246" s="101"/>
      <c r="I246" s="101"/>
      <c r="J246" s="57"/>
      <c r="K246" s="59">
        <v>1.7969999999999999</v>
      </c>
      <c r="L246" s="60"/>
      <c r="N246" s="61"/>
      <c r="O246" s="57"/>
      <c r="P246" s="57"/>
      <c r="Q246" s="57"/>
      <c r="R246" s="57"/>
      <c r="S246" s="57"/>
      <c r="T246" s="57"/>
      <c r="U246" s="62"/>
      <c r="AN246" s="63" t="s">
        <v>95</v>
      </c>
      <c r="AO246" s="63" t="s">
        <v>25</v>
      </c>
      <c r="AP246" s="4" t="s">
        <v>25</v>
      </c>
      <c r="AQ246" s="4" t="s">
        <v>13</v>
      </c>
      <c r="AR246" s="4" t="s">
        <v>19</v>
      </c>
      <c r="AS246" s="63" t="s">
        <v>87</v>
      </c>
    </row>
    <row r="247" spans="2:45" s="4" customFormat="1" ht="22.5" customHeight="1" x14ac:dyDescent="0.3">
      <c r="B247" s="56"/>
      <c r="C247" s="57"/>
      <c r="D247" s="57"/>
      <c r="E247" s="58" t="s">
        <v>0</v>
      </c>
      <c r="F247" s="100" t="s">
        <v>952</v>
      </c>
      <c r="G247" s="101"/>
      <c r="H247" s="101"/>
      <c r="I247" s="101"/>
      <c r="J247" s="57"/>
      <c r="K247" s="59">
        <v>1.2</v>
      </c>
      <c r="L247" s="60"/>
      <c r="N247" s="61"/>
      <c r="O247" s="57"/>
      <c r="P247" s="57"/>
      <c r="Q247" s="57"/>
      <c r="R247" s="57"/>
      <c r="S247" s="57"/>
      <c r="T247" s="57"/>
      <c r="U247" s="62"/>
      <c r="AN247" s="63" t="s">
        <v>95</v>
      </c>
      <c r="AO247" s="63" t="s">
        <v>25</v>
      </c>
      <c r="AP247" s="4" t="s">
        <v>25</v>
      </c>
      <c r="AQ247" s="4" t="s">
        <v>13</v>
      </c>
      <c r="AR247" s="4" t="s">
        <v>19</v>
      </c>
      <c r="AS247" s="63" t="s">
        <v>87</v>
      </c>
    </row>
    <row r="248" spans="2:45" s="4" customFormat="1" ht="22.5" customHeight="1" x14ac:dyDescent="0.3">
      <c r="B248" s="56"/>
      <c r="C248" s="57"/>
      <c r="D248" s="57"/>
      <c r="E248" s="58" t="s">
        <v>0</v>
      </c>
      <c r="F248" s="100" t="s">
        <v>0</v>
      </c>
      <c r="G248" s="101"/>
      <c r="H248" s="101"/>
      <c r="I248" s="101"/>
      <c r="J248" s="57"/>
      <c r="K248" s="59">
        <v>0</v>
      </c>
      <c r="L248" s="60"/>
      <c r="N248" s="61"/>
      <c r="O248" s="57"/>
      <c r="P248" s="57"/>
      <c r="Q248" s="57"/>
      <c r="R248" s="57"/>
      <c r="S248" s="57"/>
      <c r="T248" s="57"/>
      <c r="U248" s="62"/>
      <c r="AN248" s="63" t="s">
        <v>95</v>
      </c>
      <c r="AO248" s="63" t="s">
        <v>25</v>
      </c>
      <c r="AP248" s="4" t="s">
        <v>25</v>
      </c>
      <c r="AQ248" s="4" t="s">
        <v>13</v>
      </c>
      <c r="AR248" s="4" t="s">
        <v>19</v>
      </c>
      <c r="AS248" s="63" t="s">
        <v>87</v>
      </c>
    </row>
    <row r="249" spans="2:45" s="6" customFormat="1" ht="22.5" customHeight="1" x14ac:dyDescent="0.3">
      <c r="B249" s="72"/>
      <c r="C249" s="73"/>
      <c r="D249" s="73"/>
      <c r="E249" s="74" t="s">
        <v>0</v>
      </c>
      <c r="F249" s="104" t="s">
        <v>956</v>
      </c>
      <c r="G249" s="105"/>
      <c r="H249" s="105"/>
      <c r="I249" s="105"/>
      <c r="J249" s="73"/>
      <c r="K249" s="75" t="s">
        <v>0</v>
      </c>
      <c r="L249" s="76"/>
      <c r="N249" s="77"/>
      <c r="O249" s="73"/>
      <c r="P249" s="73"/>
      <c r="Q249" s="73"/>
      <c r="R249" s="73"/>
      <c r="S249" s="73"/>
      <c r="T249" s="73"/>
      <c r="U249" s="78"/>
      <c r="AN249" s="79" t="s">
        <v>95</v>
      </c>
      <c r="AO249" s="79" t="s">
        <v>25</v>
      </c>
      <c r="AP249" s="6" t="s">
        <v>5</v>
      </c>
      <c r="AQ249" s="6" t="s">
        <v>13</v>
      </c>
      <c r="AR249" s="6" t="s">
        <v>19</v>
      </c>
      <c r="AS249" s="79" t="s">
        <v>87</v>
      </c>
    </row>
    <row r="250" spans="2:45" s="4" customFormat="1" ht="22.5" customHeight="1" x14ac:dyDescent="0.3">
      <c r="B250" s="56"/>
      <c r="C250" s="57"/>
      <c r="D250" s="57"/>
      <c r="E250" s="58" t="s">
        <v>0</v>
      </c>
      <c r="F250" s="100" t="s">
        <v>981</v>
      </c>
      <c r="G250" s="101"/>
      <c r="H250" s="101"/>
      <c r="I250" s="101"/>
      <c r="J250" s="57"/>
      <c r="K250" s="59">
        <v>7.4</v>
      </c>
      <c r="L250" s="60"/>
      <c r="N250" s="61"/>
      <c r="O250" s="57"/>
      <c r="P250" s="57"/>
      <c r="Q250" s="57"/>
      <c r="R250" s="57"/>
      <c r="S250" s="57"/>
      <c r="T250" s="57"/>
      <c r="U250" s="62"/>
      <c r="AN250" s="63" t="s">
        <v>95</v>
      </c>
      <c r="AO250" s="63" t="s">
        <v>25</v>
      </c>
      <c r="AP250" s="4" t="s">
        <v>25</v>
      </c>
      <c r="AQ250" s="4" t="s">
        <v>13</v>
      </c>
      <c r="AR250" s="4" t="s">
        <v>19</v>
      </c>
      <c r="AS250" s="63" t="s">
        <v>87</v>
      </c>
    </row>
    <row r="251" spans="2:45" s="4" customFormat="1" ht="22.5" customHeight="1" x14ac:dyDescent="0.3">
      <c r="B251" s="56"/>
      <c r="C251" s="57"/>
      <c r="D251" s="57"/>
      <c r="E251" s="58" t="s">
        <v>0</v>
      </c>
      <c r="F251" s="100" t="s">
        <v>987</v>
      </c>
      <c r="G251" s="101"/>
      <c r="H251" s="101"/>
      <c r="I251" s="101"/>
      <c r="J251" s="57"/>
      <c r="K251" s="59">
        <v>21.5</v>
      </c>
      <c r="L251" s="60"/>
      <c r="N251" s="61"/>
      <c r="O251" s="57"/>
      <c r="P251" s="57"/>
      <c r="Q251" s="57"/>
      <c r="R251" s="57"/>
      <c r="S251" s="57"/>
      <c r="T251" s="57"/>
      <c r="U251" s="62"/>
      <c r="AN251" s="63" t="s">
        <v>95</v>
      </c>
      <c r="AO251" s="63" t="s">
        <v>25</v>
      </c>
      <c r="AP251" s="4" t="s">
        <v>25</v>
      </c>
      <c r="AQ251" s="4" t="s">
        <v>13</v>
      </c>
      <c r="AR251" s="4" t="s">
        <v>19</v>
      </c>
      <c r="AS251" s="63" t="s">
        <v>87</v>
      </c>
    </row>
    <row r="252" spans="2:45" s="4" customFormat="1" ht="22.5" customHeight="1" x14ac:dyDescent="0.3">
      <c r="B252" s="56"/>
      <c r="C252" s="57"/>
      <c r="D252" s="57"/>
      <c r="E252" s="58" t="s">
        <v>0</v>
      </c>
      <c r="F252" s="100" t="s">
        <v>975</v>
      </c>
      <c r="G252" s="101"/>
      <c r="H252" s="101"/>
      <c r="I252" s="101"/>
      <c r="J252" s="57"/>
      <c r="K252" s="59">
        <v>3.75</v>
      </c>
      <c r="L252" s="60"/>
      <c r="N252" s="61"/>
      <c r="O252" s="57"/>
      <c r="P252" s="57"/>
      <c r="Q252" s="57"/>
      <c r="R252" s="57"/>
      <c r="S252" s="57"/>
      <c r="T252" s="57"/>
      <c r="U252" s="62"/>
      <c r="AN252" s="63" t="s">
        <v>95</v>
      </c>
      <c r="AO252" s="63" t="s">
        <v>25</v>
      </c>
      <c r="AP252" s="4" t="s">
        <v>25</v>
      </c>
      <c r="AQ252" s="4" t="s">
        <v>13</v>
      </c>
      <c r="AR252" s="4" t="s">
        <v>19</v>
      </c>
      <c r="AS252" s="63" t="s">
        <v>87</v>
      </c>
    </row>
    <row r="253" spans="2:45" s="4" customFormat="1" ht="22.5" customHeight="1" x14ac:dyDescent="0.3">
      <c r="B253" s="56"/>
      <c r="C253" s="57"/>
      <c r="D253" s="57"/>
      <c r="E253" s="58" t="s">
        <v>0</v>
      </c>
      <c r="F253" s="100" t="s">
        <v>936</v>
      </c>
      <c r="G253" s="101"/>
      <c r="H253" s="101"/>
      <c r="I253" s="101"/>
      <c r="J253" s="57"/>
      <c r="K253" s="59">
        <v>3.6</v>
      </c>
      <c r="L253" s="60"/>
      <c r="N253" s="61"/>
      <c r="O253" s="57"/>
      <c r="P253" s="57"/>
      <c r="Q253" s="57"/>
      <c r="R253" s="57"/>
      <c r="S253" s="57"/>
      <c r="T253" s="57"/>
      <c r="U253" s="62"/>
      <c r="AN253" s="63" t="s">
        <v>95</v>
      </c>
      <c r="AO253" s="63" t="s">
        <v>25</v>
      </c>
      <c r="AP253" s="4" t="s">
        <v>25</v>
      </c>
      <c r="AQ253" s="4" t="s">
        <v>13</v>
      </c>
      <c r="AR253" s="4" t="s">
        <v>19</v>
      </c>
      <c r="AS253" s="63" t="s">
        <v>87</v>
      </c>
    </row>
    <row r="254" spans="2:45" s="4" customFormat="1" ht="22.5" customHeight="1" x14ac:dyDescent="0.3">
      <c r="B254" s="56"/>
      <c r="C254" s="57"/>
      <c r="D254" s="57"/>
      <c r="E254" s="58" t="s">
        <v>0</v>
      </c>
      <c r="F254" s="100" t="s">
        <v>984</v>
      </c>
      <c r="G254" s="101"/>
      <c r="H254" s="101"/>
      <c r="I254" s="101"/>
      <c r="J254" s="57"/>
      <c r="K254" s="59">
        <v>2.1</v>
      </c>
      <c r="L254" s="60"/>
      <c r="N254" s="61"/>
      <c r="O254" s="57"/>
      <c r="P254" s="57"/>
      <c r="Q254" s="57"/>
      <c r="R254" s="57"/>
      <c r="S254" s="57"/>
      <c r="T254" s="57"/>
      <c r="U254" s="62"/>
      <c r="AN254" s="63" t="s">
        <v>95</v>
      </c>
      <c r="AO254" s="63" t="s">
        <v>25</v>
      </c>
      <c r="AP254" s="4" t="s">
        <v>25</v>
      </c>
      <c r="AQ254" s="4" t="s">
        <v>13</v>
      </c>
      <c r="AR254" s="4" t="s">
        <v>19</v>
      </c>
      <c r="AS254" s="63" t="s">
        <v>87</v>
      </c>
    </row>
    <row r="255" spans="2:45" s="4" customFormat="1" ht="22.5" customHeight="1" x14ac:dyDescent="0.3">
      <c r="B255" s="56"/>
      <c r="C255" s="57"/>
      <c r="D255" s="57"/>
      <c r="E255" s="58" t="s">
        <v>0</v>
      </c>
      <c r="F255" s="100" t="s">
        <v>0</v>
      </c>
      <c r="G255" s="101"/>
      <c r="H255" s="101"/>
      <c r="I255" s="101"/>
      <c r="J255" s="57"/>
      <c r="K255" s="59">
        <v>0</v>
      </c>
      <c r="L255" s="60"/>
      <c r="N255" s="61"/>
      <c r="O255" s="57"/>
      <c r="P255" s="57"/>
      <c r="Q255" s="57"/>
      <c r="R255" s="57"/>
      <c r="S255" s="57"/>
      <c r="T255" s="57"/>
      <c r="U255" s="62"/>
      <c r="AN255" s="63" t="s">
        <v>95</v>
      </c>
      <c r="AO255" s="63" t="s">
        <v>25</v>
      </c>
      <c r="AP255" s="4" t="s">
        <v>25</v>
      </c>
      <c r="AQ255" s="4" t="s">
        <v>13</v>
      </c>
      <c r="AR255" s="4" t="s">
        <v>19</v>
      </c>
      <c r="AS255" s="63" t="s">
        <v>87</v>
      </c>
    </row>
    <row r="256" spans="2:45" s="6" customFormat="1" ht="22.5" customHeight="1" x14ac:dyDescent="0.3">
      <c r="B256" s="72"/>
      <c r="C256" s="73"/>
      <c r="D256" s="73"/>
      <c r="E256" s="74" t="s">
        <v>0</v>
      </c>
      <c r="F256" s="104" t="s">
        <v>933</v>
      </c>
      <c r="G256" s="105"/>
      <c r="H256" s="105"/>
      <c r="I256" s="105"/>
      <c r="J256" s="73"/>
      <c r="K256" s="75" t="s">
        <v>0</v>
      </c>
      <c r="L256" s="76"/>
      <c r="N256" s="77"/>
      <c r="O256" s="73"/>
      <c r="P256" s="73"/>
      <c r="Q256" s="73"/>
      <c r="R256" s="73"/>
      <c r="S256" s="73"/>
      <c r="T256" s="73"/>
      <c r="U256" s="78"/>
      <c r="AN256" s="79" t="s">
        <v>95</v>
      </c>
      <c r="AO256" s="79" t="s">
        <v>25</v>
      </c>
      <c r="AP256" s="6" t="s">
        <v>5</v>
      </c>
      <c r="AQ256" s="6" t="s">
        <v>13</v>
      </c>
      <c r="AR256" s="6" t="s">
        <v>19</v>
      </c>
      <c r="AS256" s="79" t="s">
        <v>87</v>
      </c>
    </row>
    <row r="257" spans="2:59" s="4" customFormat="1" ht="22.5" customHeight="1" x14ac:dyDescent="0.3">
      <c r="B257" s="56"/>
      <c r="C257" s="57"/>
      <c r="D257" s="57"/>
      <c r="E257" s="58" t="s">
        <v>0</v>
      </c>
      <c r="F257" s="100" t="s">
        <v>951</v>
      </c>
      <c r="G257" s="101"/>
      <c r="H257" s="101"/>
      <c r="I257" s="101"/>
      <c r="J257" s="57"/>
      <c r="K257" s="59">
        <v>26.4</v>
      </c>
      <c r="L257" s="60"/>
      <c r="N257" s="61"/>
      <c r="O257" s="57"/>
      <c r="P257" s="57"/>
      <c r="Q257" s="57"/>
      <c r="R257" s="57"/>
      <c r="S257" s="57"/>
      <c r="T257" s="57"/>
      <c r="U257" s="62"/>
      <c r="AN257" s="63" t="s">
        <v>95</v>
      </c>
      <c r="AO257" s="63" t="s">
        <v>25</v>
      </c>
      <c r="AP257" s="4" t="s">
        <v>25</v>
      </c>
      <c r="AQ257" s="4" t="s">
        <v>13</v>
      </c>
      <c r="AR257" s="4" t="s">
        <v>19</v>
      </c>
      <c r="AS257" s="63" t="s">
        <v>87</v>
      </c>
    </row>
    <row r="258" spans="2:59" s="4" customFormat="1" ht="22.5" customHeight="1" x14ac:dyDescent="0.3">
      <c r="B258" s="56"/>
      <c r="C258" s="57"/>
      <c r="D258" s="57"/>
      <c r="E258" s="58" t="s">
        <v>0</v>
      </c>
      <c r="F258" s="100" t="s">
        <v>948</v>
      </c>
      <c r="G258" s="101"/>
      <c r="H258" s="101"/>
      <c r="I258" s="101"/>
      <c r="J258" s="57"/>
      <c r="K258" s="59">
        <v>0.9</v>
      </c>
      <c r="L258" s="60"/>
      <c r="N258" s="61"/>
      <c r="O258" s="57"/>
      <c r="P258" s="57"/>
      <c r="Q258" s="57"/>
      <c r="R258" s="57"/>
      <c r="S258" s="57"/>
      <c r="T258" s="57"/>
      <c r="U258" s="62"/>
      <c r="AN258" s="63" t="s">
        <v>95</v>
      </c>
      <c r="AO258" s="63" t="s">
        <v>25</v>
      </c>
      <c r="AP258" s="4" t="s">
        <v>25</v>
      </c>
      <c r="AQ258" s="4" t="s">
        <v>13</v>
      </c>
      <c r="AR258" s="4" t="s">
        <v>19</v>
      </c>
      <c r="AS258" s="63" t="s">
        <v>87</v>
      </c>
    </row>
    <row r="259" spans="2:59" s="4" customFormat="1" ht="22.5" customHeight="1" x14ac:dyDescent="0.3">
      <c r="B259" s="56"/>
      <c r="C259" s="57"/>
      <c r="D259" s="57"/>
      <c r="E259" s="58" t="s">
        <v>0</v>
      </c>
      <c r="F259" s="100" t="s">
        <v>944</v>
      </c>
      <c r="G259" s="101"/>
      <c r="H259" s="101"/>
      <c r="I259" s="101"/>
      <c r="J259" s="57"/>
      <c r="K259" s="59">
        <v>1.7969999999999999</v>
      </c>
      <c r="L259" s="60"/>
      <c r="N259" s="61"/>
      <c r="O259" s="57"/>
      <c r="P259" s="57"/>
      <c r="Q259" s="57"/>
      <c r="R259" s="57"/>
      <c r="S259" s="57"/>
      <c r="T259" s="57"/>
      <c r="U259" s="62"/>
      <c r="AN259" s="63" t="s">
        <v>95</v>
      </c>
      <c r="AO259" s="63" t="s">
        <v>25</v>
      </c>
      <c r="AP259" s="4" t="s">
        <v>25</v>
      </c>
      <c r="AQ259" s="4" t="s">
        <v>13</v>
      </c>
      <c r="AR259" s="4" t="s">
        <v>19</v>
      </c>
      <c r="AS259" s="63" t="s">
        <v>87</v>
      </c>
    </row>
    <row r="260" spans="2:59" s="4" customFormat="1" ht="22.5" customHeight="1" x14ac:dyDescent="0.3">
      <c r="B260" s="56"/>
      <c r="C260" s="57"/>
      <c r="D260" s="57"/>
      <c r="E260" s="58" t="s">
        <v>0</v>
      </c>
      <c r="F260" s="100" t="s">
        <v>952</v>
      </c>
      <c r="G260" s="101"/>
      <c r="H260" s="101"/>
      <c r="I260" s="101"/>
      <c r="J260" s="57"/>
      <c r="K260" s="59">
        <v>1.2</v>
      </c>
      <c r="L260" s="60"/>
      <c r="N260" s="61"/>
      <c r="O260" s="57"/>
      <c r="P260" s="57"/>
      <c r="Q260" s="57"/>
      <c r="R260" s="57"/>
      <c r="S260" s="57"/>
      <c r="T260" s="57"/>
      <c r="U260" s="62"/>
      <c r="AN260" s="63" t="s">
        <v>95</v>
      </c>
      <c r="AO260" s="63" t="s">
        <v>25</v>
      </c>
      <c r="AP260" s="4" t="s">
        <v>25</v>
      </c>
      <c r="AQ260" s="4" t="s">
        <v>13</v>
      </c>
      <c r="AR260" s="4" t="s">
        <v>19</v>
      </c>
      <c r="AS260" s="63" t="s">
        <v>87</v>
      </c>
    </row>
    <row r="261" spans="2:59" s="4" customFormat="1" ht="22.5" customHeight="1" x14ac:dyDescent="0.3">
      <c r="B261" s="56"/>
      <c r="C261" s="57"/>
      <c r="D261" s="57"/>
      <c r="E261" s="58" t="s">
        <v>0</v>
      </c>
      <c r="F261" s="100" t="s">
        <v>948</v>
      </c>
      <c r="G261" s="101"/>
      <c r="H261" s="101"/>
      <c r="I261" s="101"/>
      <c r="J261" s="57"/>
      <c r="K261" s="59">
        <v>0.9</v>
      </c>
      <c r="L261" s="60"/>
      <c r="N261" s="61"/>
      <c r="O261" s="57"/>
      <c r="P261" s="57"/>
      <c r="Q261" s="57"/>
      <c r="R261" s="57"/>
      <c r="S261" s="57"/>
      <c r="T261" s="57"/>
      <c r="U261" s="62"/>
      <c r="AN261" s="63" t="s">
        <v>95</v>
      </c>
      <c r="AO261" s="63" t="s">
        <v>25</v>
      </c>
      <c r="AP261" s="4" t="s">
        <v>25</v>
      </c>
      <c r="AQ261" s="4" t="s">
        <v>13</v>
      </c>
      <c r="AR261" s="4" t="s">
        <v>19</v>
      </c>
      <c r="AS261" s="63" t="s">
        <v>87</v>
      </c>
    </row>
    <row r="262" spans="2:59" s="4" customFormat="1" ht="22.5" customHeight="1" x14ac:dyDescent="0.3">
      <c r="B262" s="56"/>
      <c r="C262" s="57"/>
      <c r="D262" s="57"/>
      <c r="E262" s="58" t="s">
        <v>0</v>
      </c>
      <c r="F262" s="100" t="s">
        <v>0</v>
      </c>
      <c r="G262" s="101"/>
      <c r="H262" s="101"/>
      <c r="I262" s="101"/>
      <c r="J262" s="57"/>
      <c r="K262" s="59">
        <v>0</v>
      </c>
      <c r="L262" s="60"/>
      <c r="N262" s="61"/>
      <c r="O262" s="57"/>
      <c r="P262" s="57"/>
      <c r="Q262" s="57"/>
      <c r="R262" s="57"/>
      <c r="S262" s="57"/>
      <c r="T262" s="57"/>
      <c r="U262" s="62"/>
      <c r="AN262" s="63" t="s">
        <v>95</v>
      </c>
      <c r="AO262" s="63" t="s">
        <v>25</v>
      </c>
      <c r="AP262" s="4" t="s">
        <v>25</v>
      </c>
      <c r="AQ262" s="4" t="s">
        <v>13</v>
      </c>
      <c r="AR262" s="4" t="s">
        <v>19</v>
      </c>
      <c r="AS262" s="63" t="s">
        <v>87</v>
      </c>
    </row>
    <row r="263" spans="2:59" s="5" customFormat="1" ht="22.5" customHeight="1" x14ac:dyDescent="0.3">
      <c r="B263" s="64"/>
      <c r="C263" s="65"/>
      <c r="D263" s="65"/>
      <c r="E263" s="66" t="s">
        <v>0</v>
      </c>
      <c r="F263" s="102" t="s">
        <v>96</v>
      </c>
      <c r="G263" s="103"/>
      <c r="H263" s="103"/>
      <c r="I263" s="103"/>
      <c r="J263" s="65"/>
      <c r="K263" s="67">
        <v>1106.048</v>
      </c>
      <c r="L263" s="68"/>
      <c r="N263" s="69"/>
      <c r="O263" s="65"/>
      <c r="P263" s="65"/>
      <c r="Q263" s="65"/>
      <c r="R263" s="65"/>
      <c r="S263" s="65"/>
      <c r="T263" s="65"/>
      <c r="U263" s="70"/>
      <c r="AN263" s="71" t="s">
        <v>95</v>
      </c>
      <c r="AO263" s="71" t="s">
        <v>25</v>
      </c>
      <c r="AP263" s="5" t="s">
        <v>92</v>
      </c>
      <c r="AQ263" s="5" t="s">
        <v>13</v>
      </c>
      <c r="AR263" s="5" t="s">
        <v>5</v>
      </c>
      <c r="AS263" s="71" t="s">
        <v>87</v>
      </c>
    </row>
    <row r="264" spans="2:59" s="1" customFormat="1" ht="31.5" customHeight="1" x14ac:dyDescent="0.3">
      <c r="B264" s="46"/>
      <c r="C264" s="88" t="s">
        <v>160</v>
      </c>
      <c r="D264" s="88" t="s">
        <v>145</v>
      </c>
      <c r="E264" s="89" t="s">
        <v>233</v>
      </c>
      <c r="F264" s="108" t="s">
        <v>234</v>
      </c>
      <c r="G264" s="108"/>
      <c r="H264" s="108"/>
      <c r="I264" s="108"/>
      <c r="J264" s="90" t="s">
        <v>91</v>
      </c>
      <c r="K264" s="91">
        <v>225.99600000000001</v>
      </c>
      <c r="L264" s="51"/>
      <c r="N264" s="52" t="s">
        <v>0</v>
      </c>
      <c r="O264" s="14" t="s">
        <v>16</v>
      </c>
      <c r="P264" s="53">
        <v>0</v>
      </c>
      <c r="Q264" s="53">
        <f>P264*K264</f>
        <v>0</v>
      </c>
      <c r="R264" s="53">
        <v>8.9999999999999998E-4</v>
      </c>
      <c r="S264" s="53">
        <f>R264*K264</f>
        <v>0.2033964</v>
      </c>
      <c r="T264" s="53">
        <v>0</v>
      </c>
      <c r="U264" s="54">
        <f>T264*K264</f>
        <v>0</v>
      </c>
      <c r="AL264" s="8" t="s">
        <v>137</v>
      </c>
      <c r="AN264" s="8" t="s">
        <v>145</v>
      </c>
      <c r="AO264" s="8" t="s">
        <v>25</v>
      </c>
      <c r="AS264" s="8" t="s">
        <v>87</v>
      </c>
      <c r="AY264" s="55" t="e">
        <f>IF(O264="základní",#REF!,0)</f>
        <v>#REF!</v>
      </c>
      <c r="AZ264" s="55">
        <f>IF(O264="snížená",#REF!,0)</f>
        <v>0</v>
      </c>
      <c r="BA264" s="55">
        <f>IF(O264="zákl. přenesená",#REF!,0)</f>
        <v>0</v>
      </c>
      <c r="BB264" s="55">
        <f>IF(O264="sníž. přenesená",#REF!,0)</f>
        <v>0</v>
      </c>
      <c r="BC264" s="55">
        <f>IF(O264="nulová",#REF!,0)</f>
        <v>0</v>
      </c>
      <c r="BD264" s="8" t="s">
        <v>5</v>
      </c>
      <c r="BE264" s="55" t="e">
        <f>ROUND(#REF!*K264,2)</f>
        <v>#REF!</v>
      </c>
      <c r="BF264" s="8" t="s">
        <v>92</v>
      </c>
      <c r="BG264" s="8" t="s">
        <v>235</v>
      </c>
    </row>
    <row r="265" spans="2:59" s="6" customFormat="1" ht="22.5" customHeight="1" x14ac:dyDescent="0.3">
      <c r="B265" s="72"/>
      <c r="C265" s="73"/>
      <c r="D265" s="73"/>
      <c r="E265" s="74" t="s">
        <v>0</v>
      </c>
      <c r="F265" s="106" t="s">
        <v>932</v>
      </c>
      <c r="G265" s="107"/>
      <c r="H265" s="107"/>
      <c r="I265" s="107"/>
      <c r="J265" s="73"/>
      <c r="K265" s="75" t="s">
        <v>0</v>
      </c>
      <c r="L265" s="76"/>
      <c r="N265" s="77"/>
      <c r="O265" s="73"/>
      <c r="P265" s="73"/>
      <c r="Q265" s="73"/>
      <c r="R265" s="73"/>
      <c r="S265" s="73"/>
      <c r="T265" s="73"/>
      <c r="U265" s="78"/>
      <c r="AN265" s="79" t="s">
        <v>95</v>
      </c>
      <c r="AO265" s="79" t="s">
        <v>25</v>
      </c>
      <c r="AP265" s="6" t="s">
        <v>5</v>
      </c>
      <c r="AQ265" s="6" t="s">
        <v>13</v>
      </c>
      <c r="AR265" s="6" t="s">
        <v>19</v>
      </c>
      <c r="AS265" s="79" t="s">
        <v>87</v>
      </c>
    </row>
    <row r="266" spans="2:59" s="6" customFormat="1" ht="22.5" customHeight="1" x14ac:dyDescent="0.3">
      <c r="B266" s="72"/>
      <c r="C266" s="73"/>
      <c r="D266" s="73"/>
      <c r="E266" s="74" t="s">
        <v>0</v>
      </c>
      <c r="F266" s="104" t="s">
        <v>910</v>
      </c>
      <c r="G266" s="105"/>
      <c r="H266" s="105"/>
      <c r="I266" s="105"/>
      <c r="J266" s="73"/>
      <c r="K266" s="75" t="s">
        <v>0</v>
      </c>
      <c r="L266" s="76"/>
      <c r="N266" s="77"/>
      <c r="O266" s="73"/>
      <c r="P266" s="73"/>
      <c r="Q266" s="73"/>
      <c r="R266" s="73"/>
      <c r="S266" s="73"/>
      <c r="T266" s="73"/>
      <c r="U266" s="78"/>
      <c r="AN266" s="79" t="s">
        <v>95</v>
      </c>
      <c r="AO266" s="79" t="s">
        <v>25</v>
      </c>
      <c r="AP266" s="6" t="s">
        <v>5</v>
      </c>
      <c r="AQ266" s="6" t="s">
        <v>13</v>
      </c>
      <c r="AR266" s="6" t="s">
        <v>19</v>
      </c>
      <c r="AS266" s="79" t="s">
        <v>87</v>
      </c>
    </row>
    <row r="267" spans="2:59" s="4" customFormat="1" ht="22.5" customHeight="1" x14ac:dyDescent="0.3">
      <c r="B267" s="56"/>
      <c r="C267" s="57"/>
      <c r="D267" s="57"/>
      <c r="E267" s="58" t="s">
        <v>0</v>
      </c>
      <c r="F267" s="100" t="s">
        <v>988</v>
      </c>
      <c r="G267" s="101"/>
      <c r="H267" s="101"/>
      <c r="I267" s="101"/>
      <c r="J267" s="57"/>
      <c r="K267" s="59">
        <v>0.503</v>
      </c>
      <c r="L267" s="60"/>
      <c r="N267" s="61"/>
      <c r="O267" s="57"/>
      <c r="P267" s="57"/>
      <c r="Q267" s="57"/>
      <c r="R267" s="57"/>
      <c r="S267" s="57"/>
      <c r="T267" s="57"/>
      <c r="U267" s="62"/>
      <c r="AN267" s="63" t="s">
        <v>95</v>
      </c>
      <c r="AO267" s="63" t="s">
        <v>25</v>
      </c>
      <c r="AP267" s="4" t="s">
        <v>25</v>
      </c>
      <c r="AQ267" s="4" t="s">
        <v>13</v>
      </c>
      <c r="AR267" s="4" t="s">
        <v>19</v>
      </c>
      <c r="AS267" s="63" t="s">
        <v>87</v>
      </c>
    </row>
    <row r="268" spans="2:59" s="4" customFormat="1" ht="22.5" customHeight="1" x14ac:dyDescent="0.3">
      <c r="B268" s="56"/>
      <c r="C268" s="57"/>
      <c r="D268" s="57"/>
      <c r="E268" s="58" t="s">
        <v>0</v>
      </c>
      <c r="F268" s="100" t="s">
        <v>989</v>
      </c>
      <c r="G268" s="101"/>
      <c r="H268" s="101"/>
      <c r="I268" s="101"/>
      <c r="J268" s="57"/>
      <c r="K268" s="59">
        <v>0.504</v>
      </c>
      <c r="L268" s="60"/>
      <c r="N268" s="61"/>
      <c r="O268" s="57"/>
      <c r="P268" s="57"/>
      <c r="Q268" s="57"/>
      <c r="R268" s="57"/>
      <c r="S268" s="57"/>
      <c r="T268" s="57"/>
      <c r="U268" s="62"/>
      <c r="AN268" s="63" t="s">
        <v>95</v>
      </c>
      <c r="AO268" s="63" t="s">
        <v>25</v>
      </c>
      <c r="AP268" s="4" t="s">
        <v>25</v>
      </c>
      <c r="AQ268" s="4" t="s">
        <v>13</v>
      </c>
      <c r="AR268" s="4" t="s">
        <v>19</v>
      </c>
      <c r="AS268" s="63" t="s">
        <v>87</v>
      </c>
    </row>
    <row r="269" spans="2:59" s="4" customFormat="1" ht="22.5" customHeight="1" x14ac:dyDescent="0.3">
      <c r="B269" s="56"/>
      <c r="C269" s="57"/>
      <c r="D269" s="57"/>
      <c r="E269" s="58" t="s">
        <v>0</v>
      </c>
      <c r="F269" s="100" t="s">
        <v>990</v>
      </c>
      <c r="G269" s="101"/>
      <c r="H269" s="101"/>
      <c r="I269" s="101"/>
      <c r="J269" s="57"/>
      <c r="K269" s="59">
        <v>1.68</v>
      </c>
      <c r="L269" s="60"/>
      <c r="N269" s="61"/>
      <c r="O269" s="57"/>
      <c r="P269" s="57"/>
      <c r="Q269" s="57"/>
      <c r="R269" s="57"/>
      <c r="S269" s="57"/>
      <c r="T269" s="57"/>
      <c r="U269" s="62"/>
      <c r="AN269" s="63" t="s">
        <v>95</v>
      </c>
      <c r="AO269" s="63" t="s">
        <v>25</v>
      </c>
      <c r="AP269" s="4" t="s">
        <v>25</v>
      </c>
      <c r="AQ269" s="4" t="s">
        <v>13</v>
      </c>
      <c r="AR269" s="4" t="s">
        <v>19</v>
      </c>
      <c r="AS269" s="63" t="s">
        <v>87</v>
      </c>
    </row>
    <row r="270" spans="2:59" s="4" customFormat="1" ht="22.5" customHeight="1" x14ac:dyDescent="0.3">
      <c r="B270" s="56"/>
      <c r="C270" s="57"/>
      <c r="D270" s="57"/>
      <c r="E270" s="58" t="s">
        <v>0</v>
      </c>
      <c r="F270" s="100" t="s">
        <v>991</v>
      </c>
      <c r="G270" s="101"/>
      <c r="H270" s="101"/>
      <c r="I270" s="101"/>
      <c r="J270" s="57"/>
      <c r="K270" s="59">
        <v>13.44</v>
      </c>
      <c r="L270" s="60"/>
      <c r="N270" s="61"/>
      <c r="O270" s="57"/>
      <c r="P270" s="57"/>
      <c r="Q270" s="57"/>
      <c r="R270" s="57"/>
      <c r="S270" s="57"/>
      <c r="T270" s="57"/>
      <c r="U270" s="62"/>
      <c r="AN270" s="63" t="s">
        <v>95</v>
      </c>
      <c r="AO270" s="63" t="s">
        <v>25</v>
      </c>
      <c r="AP270" s="4" t="s">
        <v>25</v>
      </c>
      <c r="AQ270" s="4" t="s">
        <v>13</v>
      </c>
      <c r="AR270" s="4" t="s">
        <v>19</v>
      </c>
      <c r="AS270" s="63" t="s">
        <v>87</v>
      </c>
    </row>
    <row r="271" spans="2:59" s="4" customFormat="1" ht="22.5" customHeight="1" x14ac:dyDescent="0.3">
      <c r="B271" s="56"/>
      <c r="C271" s="57"/>
      <c r="D271" s="57"/>
      <c r="E271" s="58" t="s">
        <v>0</v>
      </c>
      <c r="F271" s="100" t="s">
        <v>992</v>
      </c>
      <c r="G271" s="101"/>
      <c r="H271" s="101"/>
      <c r="I271" s="101"/>
      <c r="J271" s="57"/>
      <c r="K271" s="59">
        <v>16.8</v>
      </c>
      <c r="L271" s="60"/>
      <c r="N271" s="61"/>
      <c r="O271" s="57"/>
      <c r="P271" s="57"/>
      <c r="Q271" s="57"/>
      <c r="R271" s="57"/>
      <c r="S271" s="57"/>
      <c r="T271" s="57"/>
      <c r="U271" s="62"/>
      <c r="AN271" s="63" t="s">
        <v>95</v>
      </c>
      <c r="AO271" s="63" t="s">
        <v>25</v>
      </c>
      <c r="AP271" s="4" t="s">
        <v>25</v>
      </c>
      <c r="AQ271" s="4" t="s">
        <v>13</v>
      </c>
      <c r="AR271" s="4" t="s">
        <v>19</v>
      </c>
      <c r="AS271" s="63" t="s">
        <v>87</v>
      </c>
    </row>
    <row r="272" spans="2:59" s="4" customFormat="1" ht="22.5" customHeight="1" x14ac:dyDescent="0.3">
      <c r="B272" s="56"/>
      <c r="C272" s="57"/>
      <c r="D272" s="57"/>
      <c r="E272" s="58" t="s">
        <v>0</v>
      </c>
      <c r="F272" s="100" t="s">
        <v>0</v>
      </c>
      <c r="G272" s="101"/>
      <c r="H272" s="101"/>
      <c r="I272" s="101"/>
      <c r="J272" s="57"/>
      <c r="K272" s="59">
        <v>0</v>
      </c>
      <c r="L272" s="60"/>
      <c r="N272" s="61"/>
      <c r="O272" s="57"/>
      <c r="P272" s="57"/>
      <c r="Q272" s="57"/>
      <c r="R272" s="57"/>
      <c r="S272" s="57"/>
      <c r="T272" s="57"/>
      <c r="U272" s="62"/>
      <c r="AN272" s="63" t="s">
        <v>95</v>
      </c>
      <c r="AO272" s="63" t="s">
        <v>25</v>
      </c>
      <c r="AP272" s="4" t="s">
        <v>25</v>
      </c>
      <c r="AQ272" s="4" t="s">
        <v>13</v>
      </c>
      <c r="AR272" s="4" t="s">
        <v>19</v>
      </c>
      <c r="AS272" s="63" t="s">
        <v>87</v>
      </c>
    </row>
    <row r="273" spans="2:45" s="4" customFormat="1" ht="22.5" customHeight="1" x14ac:dyDescent="0.3">
      <c r="B273" s="56"/>
      <c r="C273" s="57"/>
      <c r="D273" s="57"/>
      <c r="E273" s="58" t="s">
        <v>0</v>
      </c>
      <c r="F273" s="100" t="s">
        <v>0</v>
      </c>
      <c r="G273" s="101"/>
      <c r="H273" s="101"/>
      <c r="I273" s="101"/>
      <c r="J273" s="57"/>
      <c r="K273" s="59">
        <v>0</v>
      </c>
      <c r="L273" s="60"/>
      <c r="N273" s="61"/>
      <c r="O273" s="57"/>
      <c r="P273" s="57"/>
      <c r="Q273" s="57"/>
      <c r="R273" s="57"/>
      <c r="S273" s="57"/>
      <c r="T273" s="57"/>
      <c r="U273" s="62"/>
      <c r="AN273" s="63" t="s">
        <v>95</v>
      </c>
      <c r="AO273" s="63" t="s">
        <v>25</v>
      </c>
      <c r="AP273" s="4" t="s">
        <v>25</v>
      </c>
      <c r="AQ273" s="4" t="s">
        <v>13</v>
      </c>
      <c r="AR273" s="4" t="s">
        <v>19</v>
      </c>
      <c r="AS273" s="63" t="s">
        <v>87</v>
      </c>
    </row>
    <row r="274" spans="2:45" s="6" customFormat="1" ht="22.5" customHeight="1" x14ac:dyDescent="0.3">
      <c r="B274" s="72"/>
      <c r="C274" s="73"/>
      <c r="D274" s="73"/>
      <c r="E274" s="74" t="s">
        <v>0</v>
      </c>
      <c r="F274" s="104" t="s">
        <v>956</v>
      </c>
      <c r="G274" s="105"/>
      <c r="H274" s="105"/>
      <c r="I274" s="105"/>
      <c r="J274" s="73"/>
      <c r="K274" s="75" t="s">
        <v>0</v>
      </c>
      <c r="L274" s="76"/>
      <c r="N274" s="77"/>
      <c r="O274" s="73"/>
      <c r="P274" s="73"/>
      <c r="Q274" s="73"/>
      <c r="R274" s="73"/>
      <c r="S274" s="73"/>
      <c r="T274" s="73"/>
      <c r="U274" s="78"/>
      <c r="AN274" s="79" t="s">
        <v>95</v>
      </c>
      <c r="AO274" s="79" t="s">
        <v>25</v>
      </c>
      <c r="AP274" s="6" t="s">
        <v>5</v>
      </c>
      <c r="AQ274" s="6" t="s">
        <v>13</v>
      </c>
      <c r="AR274" s="6" t="s">
        <v>19</v>
      </c>
      <c r="AS274" s="79" t="s">
        <v>87</v>
      </c>
    </row>
    <row r="275" spans="2:45" s="4" customFormat="1" ht="22.5" customHeight="1" x14ac:dyDescent="0.3">
      <c r="B275" s="56"/>
      <c r="C275" s="57"/>
      <c r="D275" s="57"/>
      <c r="E275" s="58" t="s">
        <v>0</v>
      </c>
      <c r="F275" s="100" t="s">
        <v>993</v>
      </c>
      <c r="G275" s="101"/>
      <c r="H275" s="101"/>
      <c r="I275" s="101"/>
      <c r="J275" s="57"/>
      <c r="K275" s="59">
        <v>1.2150000000000001</v>
      </c>
      <c r="L275" s="60"/>
      <c r="N275" s="61"/>
      <c r="O275" s="57"/>
      <c r="P275" s="57"/>
      <c r="Q275" s="57"/>
      <c r="R275" s="57"/>
      <c r="S275" s="57"/>
      <c r="T275" s="57"/>
      <c r="U275" s="62"/>
      <c r="AN275" s="63" t="s">
        <v>95</v>
      </c>
      <c r="AO275" s="63" t="s">
        <v>25</v>
      </c>
      <c r="AP275" s="4" t="s">
        <v>25</v>
      </c>
      <c r="AQ275" s="4" t="s">
        <v>13</v>
      </c>
      <c r="AR275" s="4" t="s">
        <v>19</v>
      </c>
      <c r="AS275" s="63" t="s">
        <v>87</v>
      </c>
    </row>
    <row r="276" spans="2:45" s="4" customFormat="1" ht="22.5" customHeight="1" x14ac:dyDescent="0.3">
      <c r="B276" s="56"/>
      <c r="C276" s="57"/>
      <c r="D276" s="57"/>
      <c r="E276" s="58" t="s">
        <v>0</v>
      </c>
      <c r="F276" s="100" t="s">
        <v>994</v>
      </c>
      <c r="G276" s="101"/>
      <c r="H276" s="101"/>
      <c r="I276" s="101"/>
      <c r="J276" s="57"/>
      <c r="K276" s="59">
        <v>0.60199999999999998</v>
      </c>
      <c r="L276" s="60"/>
      <c r="N276" s="61"/>
      <c r="O276" s="57"/>
      <c r="P276" s="57"/>
      <c r="Q276" s="57"/>
      <c r="R276" s="57"/>
      <c r="S276" s="57"/>
      <c r="T276" s="57"/>
      <c r="U276" s="62"/>
      <c r="AN276" s="63" t="s">
        <v>95</v>
      </c>
      <c r="AO276" s="63" t="s">
        <v>25</v>
      </c>
      <c r="AP276" s="4" t="s">
        <v>25</v>
      </c>
      <c r="AQ276" s="4" t="s">
        <v>13</v>
      </c>
      <c r="AR276" s="4" t="s">
        <v>19</v>
      </c>
      <c r="AS276" s="63" t="s">
        <v>87</v>
      </c>
    </row>
    <row r="277" spans="2:45" s="4" customFormat="1" ht="22.5" customHeight="1" x14ac:dyDescent="0.3">
      <c r="B277" s="56"/>
      <c r="C277" s="57"/>
      <c r="D277" s="57"/>
      <c r="E277" s="58" t="s">
        <v>0</v>
      </c>
      <c r="F277" s="100" t="s">
        <v>995</v>
      </c>
      <c r="G277" s="101"/>
      <c r="H277" s="101"/>
      <c r="I277" s="101"/>
      <c r="J277" s="57"/>
      <c r="K277" s="59">
        <v>0.96099999999999997</v>
      </c>
      <c r="L277" s="60"/>
      <c r="N277" s="61"/>
      <c r="O277" s="57"/>
      <c r="P277" s="57"/>
      <c r="Q277" s="57"/>
      <c r="R277" s="57"/>
      <c r="S277" s="57"/>
      <c r="T277" s="57"/>
      <c r="U277" s="62"/>
      <c r="AN277" s="63" t="s">
        <v>95</v>
      </c>
      <c r="AO277" s="63" t="s">
        <v>25</v>
      </c>
      <c r="AP277" s="4" t="s">
        <v>25</v>
      </c>
      <c r="AQ277" s="4" t="s">
        <v>13</v>
      </c>
      <c r="AR277" s="4" t="s">
        <v>19</v>
      </c>
      <c r="AS277" s="63" t="s">
        <v>87</v>
      </c>
    </row>
    <row r="278" spans="2:45" s="4" customFormat="1" ht="22.5" customHeight="1" x14ac:dyDescent="0.3">
      <c r="B278" s="56"/>
      <c r="C278" s="57"/>
      <c r="D278" s="57"/>
      <c r="E278" s="58" t="s">
        <v>0</v>
      </c>
      <c r="F278" s="100" t="s">
        <v>996</v>
      </c>
      <c r="G278" s="101"/>
      <c r="H278" s="101"/>
      <c r="I278" s="101"/>
      <c r="J278" s="57"/>
      <c r="K278" s="59">
        <v>2.59</v>
      </c>
      <c r="L278" s="60"/>
      <c r="N278" s="61"/>
      <c r="O278" s="57"/>
      <c r="P278" s="57"/>
      <c r="Q278" s="57"/>
      <c r="R278" s="57"/>
      <c r="S278" s="57"/>
      <c r="T278" s="57"/>
      <c r="U278" s="62"/>
      <c r="AN278" s="63" t="s">
        <v>95</v>
      </c>
      <c r="AO278" s="63" t="s">
        <v>25</v>
      </c>
      <c r="AP278" s="4" t="s">
        <v>25</v>
      </c>
      <c r="AQ278" s="4" t="s">
        <v>13</v>
      </c>
      <c r="AR278" s="4" t="s">
        <v>19</v>
      </c>
      <c r="AS278" s="63" t="s">
        <v>87</v>
      </c>
    </row>
    <row r="279" spans="2:45" s="4" customFormat="1" ht="22.5" customHeight="1" x14ac:dyDescent="0.3">
      <c r="B279" s="56"/>
      <c r="C279" s="57"/>
      <c r="D279" s="57"/>
      <c r="E279" s="58" t="s">
        <v>0</v>
      </c>
      <c r="F279" s="100" t="s">
        <v>997</v>
      </c>
      <c r="G279" s="101"/>
      <c r="H279" s="101"/>
      <c r="I279" s="101"/>
      <c r="J279" s="57"/>
      <c r="K279" s="59">
        <v>20.72</v>
      </c>
      <c r="L279" s="60"/>
      <c r="N279" s="61"/>
      <c r="O279" s="57"/>
      <c r="P279" s="57"/>
      <c r="Q279" s="57"/>
      <c r="R279" s="57"/>
      <c r="S279" s="57"/>
      <c r="T279" s="57"/>
      <c r="U279" s="62"/>
      <c r="AN279" s="63" t="s">
        <v>95</v>
      </c>
      <c r="AO279" s="63" t="s">
        <v>25</v>
      </c>
      <c r="AP279" s="4" t="s">
        <v>25</v>
      </c>
      <c r="AQ279" s="4" t="s">
        <v>13</v>
      </c>
      <c r="AR279" s="4" t="s">
        <v>19</v>
      </c>
      <c r="AS279" s="63" t="s">
        <v>87</v>
      </c>
    </row>
    <row r="280" spans="2:45" s="4" customFormat="1" ht="22.5" customHeight="1" x14ac:dyDescent="0.3">
      <c r="B280" s="56"/>
      <c r="C280" s="57"/>
      <c r="D280" s="57"/>
      <c r="E280" s="58" t="s">
        <v>0</v>
      </c>
      <c r="F280" s="100" t="s">
        <v>998</v>
      </c>
      <c r="G280" s="101"/>
      <c r="H280" s="101"/>
      <c r="I280" s="101"/>
      <c r="J280" s="57"/>
      <c r="K280" s="59">
        <v>25.9</v>
      </c>
      <c r="L280" s="60"/>
      <c r="N280" s="61"/>
      <c r="O280" s="57"/>
      <c r="P280" s="57"/>
      <c r="Q280" s="57"/>
      <c r="R280" s="57"/>
      <c r="S280" s="57"/>
      <c r="T280" s="57"/>
      <c r="U280" s="62"/>
      <c r="AN280" s="63" t="s">
        <v>95</v>
      </c>
      <c r="AO280" s="63" t="s">
        <v>25</v>
      </c>
      <c r="AP280" s="4" t="s">
        <v>25</v>
      </c>
      <c r="AQ280" s="4" t="s">
        <v>13</v>
      </c>
      <c r="AR280" s="4" t="s">
        <v>19</v>
      </c>
      <c r="AS280" s="63" t="s">
        <v>87</v>
      </c>
    </row>
    <row r="281" spans="2:45" s="4" customFormat="1" ht="22.5" customHeight="1" x14ac:dyDescent="0.3">
      <c r="B281" s="56"/>
      <c r="C281" s="57"/>
      <c r="D281" s="57"/>
      <c r="E281" s="58" t="s">
        <v>0</v>
      </c>
      <c r="F281" s="100" t="s">
        <v>0</v>
      </c>
      <c r="G281" s="101"/>
      <c r="H281" s="101"/>
      <c r="I281" s="101"/>
      <c r="J281" s="57"/>
      <c r="K281" s="59">
        <v>0</v>
      </c>
      <c r="L281" s="60"/>
      <c r="N281" s="61"/>
      <c r="O281" s="57"/>
      <c r="P281" s="57"/>
      <c r="Q281" s="57"/>
      <c r="R281" s="57"/>
      <c r="S281" s="57"/>
      <c r="T281" s="57"/>
      <c r="U281" s="62"/>
      <c r="AN281" s="63" t="s">
        <v>95</v>
      </c>
      <c r="AO281" s="63" t="s">
        <v>25</v>
      </c>
      <c r="AP281" s="4" t="s">
        <v>25</v>
      </c>
      <c r="AQ281" s="4" t="s">
        <v>13</v>
      </c>
      <c r="AR281" s="4" t="s">
        <v>19</v>
      </c>
      <c r="AS281" s="63" t="s">
        <v>87</v>
      </c>
    </row>
    <row r="282" spans="2:45" s="4" customFormat="1" ht="22.5" customHeight="1" x14ac:dyDescent="0.3">
      <c r="B282" s="56"/>
      <c r="C282" s="57"/>
      <c r="D282" s="57"/>
      <c r="E282" s="58" t="s">
        <v>0</v>
      </c>
      <c r="F282" s="100" t="s">
        <v>0</v>
      </c>
      <c r="G282" s="101"/>
      <c r="H282" s="101"/>
      <c r="I282" s="101"/>
      <c r="J282" s="57"/>
      <c r="K282" s="59">
        <v>0</v>
      </c>
      <c r="L282" s="60"/>
      <c r="N282" s="61"/>
      <c r="O282" s="57"/>
      <c r="P282" s="57"/>
      <c r="Q282" s="57"/>
      <c r="R282" s="57"/>
      <c r="S282" s="57"/>
      <c r="T282" s="57"/>
      <c r="U282" s="62"/>
      <c r="AN282" s="63" t="s">
        <v>95</v>
      </c>
      <c r="AO282" s="63" t="s">
        <v>25</v>
      </c>
      <c r="AP282" s="4" t="s">
        <v>25</v>
      </c>
      <c r="AQ282" s="4" t="s">
        <v>13</v>
      </c>
      <c r="AR282" s="4" t="s">
        <v>19</v>
      </c>
      <c r="AS282" s="63" t="s">
        <v>87</v>
      </c>
    </row>
    <row r="283" spans="2:45" s="6" customFormat="1" ht="22.5" customHeight="1" x14ac:dyDescent="0.3">
      <c r="B283" s="72"/>
      <c r="C283" s="73"/>
      <c r="D283" s="73"/>
      <c r="E283" s="74" t="s">
        <v>0</v>
      </c>
      <c r="F283" s="104" t="s">
        <v>934</v>
      </c>
      <c r="G283" s="105"/>
      <c r="H283" s="105"/>
      <c r="I283" s="105"/>
      <c r="J283" s="73"/>
      <c r="K283" s="75" t="s">
        <v>0</v>
      </c>
      <c r="L283" s="76"/>
      <c r="N283" s="77"/>
      <c r="O283" s="73"/>
      <c r="P283" s="73"/>
      <c r="Q283" s="73"/>
      <c r="R283" s="73"/>
      <c r="S283" s="73"/>
      <c r="T283" s="73"/>
      <c r="U283" s="78"/>
      <c r="AN283" s="79" t="s">
        <v>95</v>
      </c>
      <c r="AO283" s="79" t="s">
        <v>25</v>
      </c>
      <c r="AP283" s="6" t="s">
        <v>5</v>
      </c>
      <c r="AQ283" s="6" t="s">
        <v>13</v>
      </c>
      <c r="AR283" s="6" t="s">
        <v>19</v>
      </c>
      <c r="AS283" s="79" t="s">
        <v>87</v>
      </c>
    </row>
    <row r="284" spans="2:45" s="4" customFormat="1" ht="22.5" customHeight="1" x14ac:dyDescent="0.3">
      <c r="B284" s="56"/>
      <c r="C284" s="57"/>
      <c r="D284" s="57"/>
      <c r="E284" s="58" t="s">
        <v>0</v>
      </c>
      <c r="F284" s="100" t="s">
        <v>988</v>
      </c>
      <c r="G284" s="101"/>
      <c r="H284" s="101"/>
      <c r="I284" s="101"/>
      <c r="J284" s="57"/>
      <c r="K284" s="59">
        <v>0.503</v>
      </c>
      <c r="L284" s="60"/>
      <c r="N284" s="61"/>
      <c r="O284" s="57"/>
      <c r="P284" s="57"/>
      <c r="Q284" s="57"/>
      <c r="R284" s="57"/>
      <c r="S284" s="57"/>
      <c r="T284" s="57"/>
      <c r="U284" s="62"/>
      <c r="AN284" s="63" t="s">
        <v>95</v>
      </c>
      <c r="AO284" s="63" t="s">
        <v>25</v>
      </c>
      <c r="AP284" s="4" t="s">
        <v>25</v>
      </c>
      <c r="AQ284" s="4" t="s">
        <v>13</v>
      </c>
      <c r="AR284" s="4" t="s">
        <v>19</v>
      </c>
      <c r="AS284" s="63" t="s">
        <v>87</v>
      </c>
    </row>
    <row r="285" spans="2:45" s="4" customFormat="1" ht="22.5" customHeight="1" x14ac:dyDescent="0.3">
      <c r="B285" s="56"/>
      <c r="C285" s="57"/>
      <c r="D285" s="57"/>
      <c r="E285" s="58" t="s">
        <v>0</v>
      </c>
      <c r="F285" s="100" t="s">
        <v>989</v>
      </c>
      <c r="G285" s="101"/>
      <c r="H285" s="101"/>
      <c r="I285" s="101"/>
      <c r="J285" s="57"/>
      <c r="K285" s="59">
        <v>0.504</v>
      </c>
      <c r="L285" s="60"/>
      <c r="N285" s="61"/>
      <c r="O285" s="57"/>
      <c r="P285" s="57"/>
      <c r="Q285" s="57"/>
      <c r="R285" s="57"/>
      <c r="S285" s="57"/>
      <c r="T285" s="57"/>
      <c r="U285" s="62"/>
      <c r="AN285" s="63" t="s">
        <v>95</v>
      </c>
      <c r="AO285" s="63" t="s">
        <v>25</v>
      </c>
      <c r="AP285" s="4" t="s">
        <v>25</v>
      </c>
      <c r="AQ285" s="4" t="s">
        <v>13</v>
      </c>
      <c r="AR285" s="4" t="s">
        <v>19</v>
      </c>
      <c r="AS285" s="63" t="s">
        <v>87</v>
      </c>
    </row>
    <row r="286" spans="2:45" s="4" customFormat="1" ht="22.5" customHeight="1" x14ac:dyDescent="0.3">
      <c r="B286" s="56"/>
      <c r="C286" s="57"/>
      <c r="D286" s="57"/>
      <c r="E286" s="58" t="s">
        <v>0</v>
      </c>
      <c r="F286" s="100" t="s">
        <v>999</v>
      </c>
      <c r="G286" s="101"/>
      <c r="H286" s="101"/>
      <c r="I286" s="101"/>
      <c r="J286" s="57"/>
      <c r="K286" s="59">
        <v>0.54600000000000004</v>
      </c>
      <c r="L286" s="60"/>
      <c r="N286" s="61"/>
      <c r="O286" s="57"/>
      <c r="P286" s="57"/>
      <c r="Q286" s="57"/>
      <c r="R286" s="57"/>
      <c r="S286" s="57"/>
      <c r="T286" s="57"/>
      <c r="U286" s="62"/>
      <c r="AN286" s="63" t="s">
        <v>95</v>
      </c>
      <c r="AO286" s="63" t="s">
        <v>25</v>
      </c>
      <c r="AP286" s="4" t="s">
        <v>25</v>
      </c>
      <c r="AQ286" s="4" t="s">
        <v>13</v>
      </c>
      <c r="AR286" s="4" t="s">
        <v>19</v>
      </c>
      <c r="AS286" s="63" t="s">
        <v>87</v>
      </c>
    </row>
    <row r="287" spans="2:45" s="4" customFormat="1" ht="22.5" customHeight="1" x14ac:dyDescent="0.3">
      <c r="B287" s="56"/>
      <c r="C287" s="57"/>
      <c r="D287" s="57"/>
      <c r="E287" s="58" t="s">
        <v>0</v>
      </c>
      <c r="F287" s="100" t="s">
        <v>0</v>
      </c>
      <c r="G287" s="101"/>
      <c r="H287" s="101"/>
      <c r="I287" s="101"/>
      <c r="J287" s="57"/>
      <c r="K287" s="59">
        <v>0</v>
      </c>
      <c r="L287" s="60"/>
      <c r="N287" s="61"/>
      <c r="O287" s="57"/>
      <c r="P287" s="57"/>
      <c r="Q287" s="57"/>
      <c r="R287" s="57"/>
      <c r="S287" s="57"/>
      <c r="T287" s="57"/>
      <c r="U287" s="62"/>
      <c r="AN287" s="63" t="s">
        <v>95</v>
      </c>
      <c r="AO287" s="63" t="s">
        <v>25</v>
      </c>
      <c r="AP287" s="4" t="s">
        <v>25</v>
      </c>
      <c r="AQ287" s="4" t="s">
        <v>13</v>
      </c>
      <c r="AR287" s="4" t="s">
        <v>19</v>
      </c>
      <c r="AS287" s="63" t="s">
        <v>87</v>
      </c>
    </row>
    <row r="288" spans="2:45" s="6" customFormat="1" ht="22.5" customHeight="1" x14ac:dyDescent="0.3">
      <c r="B288" s="72"/>
      <c r="C288" s="73"/>
      <c r="D288" s="73"/>
      <c r="E288" s="74" t="s">
        <v>0</v>
      </c>
      <c r="F288" s="104" t="s">
        <v>938</v>
      </c>
      <c r="G288" s="105"/>
      <c r="H288" s="105"/>
      <c r="I288" s="105"/>
      <c r="J288" s="73"/>
      <c r="K288" s="75" t="s">
        <v>0</v>
      </c>
      <c r="L288" s="76"/>
      <c r="N288" s="77"/>
      <c r="O288" s="73"/>
      <c r="P288" s="73"/>
      <c r="Q288" s="73"/>
      <c r="R288" s="73"/>
      <c r="S288" s="73"/>
      <c r="T288" s="73"/>
      <c r="U288" s="78"/>
      <c r="AN288" s="79" t="s">
        <v>95</v>
      </c>
      <c r="AO288" s="79" t="s">
        <v>25</v>
      </c>
      <c r="AP288" s="6" t="s">
        <v>5</v>
      </c>
      <c r="AQ288" s="6" t="s">
        <v>13</v>
      </c>
      <c r="AR288" s="6" t="s">
        <v>19</v>
      </c>
      <c r="AS288" s="79" t="s">
        <v>87</v>
      </c>
    </row>
    <row r="289" spans="2:45" s="6" customFormat="1" ht="22.5" customHeight="1" x14ac:dyDescent="0.3">
      <c r="B289" s="72"/>
      <c r="C289" s="73"/>
      <c r="D289" s="73"/>
      <c r="E289" s="74" t="s">
        <v>0</v>
      </c>
      <c r="F289" s="104" t="s">
        <v>932</v>
      </c>
      <c r="G289" s="105"/>
      <c r="H289" s="105"/>
      <c r="I289" s="105"/>
      <c r="J289" s="73"/>
      <c r="K289" s="75" t="s">
        <v>0</v>
      </c>
      <c r="L289" s="76"/>
      <c r="N289" s="77"/>
      <c r="O289" s="73"/>
      <c r="P289" s="73"/>
      <c r="Q289" s="73"/>
      <c r="R289" s="73"/>
      <c r="S289" s="73"/>
      <c r="T289" s="73"/>
      <c r="U289" s="78"/>
      <c r="AN289" s="79" t="s">
        <v>95</v>
      </c>
      <c r="AO289" s="79" t="s">
        <v>25</v>
      </c>
      <c r="AP289" s="6" t="s">
        <v>5</v>
      </c>
      <c r="AQ289" s="6" t="s">
        <v>13</v>
      </c>
      <c r="AR289" s="6" t="s">
        <v>19</v>
      </c>
      <c r="AS289" s="79" t="s">
        <v>87</v>
      </c>
    </row>
    <row r="290" spans="2:45" s="4" customFormat="1" ht="22.5" customHeight="1" x14ac:dyDescent="0.3">
      <c r="B290" s="56"/>
      <c r="C290" s="57"/>
      <c r="D290" s="57"/>
      <c r="E290" s="58" t="s">
        <v>0</v>
      </c>
      <c r="F290" s="100" t="s">
        <v>1000</v>
      </c>
      <c r="G290" s="101"/>
      <c r="H290" s="101"/>
      <c r="I290" s="101"/>
      <c r="J290" s="57"/>
      <c r="K290" s="59">
        <v>3.36</v>
      </c>
      <c r="L290" s="60"/>
      <c r="N290" s="61"/>
      <c r="O290" s="57"/>
      <c r="P290" s="57"/>
      <c r="Q290" s="57"/>
      <c r="R290" s="57"/>
      <c r="S290" s="57"/>
      <c r="T290" s="57"/>
      <c r="U290" s="62"/>
      <c r="AN290" s="63" t="s">
        <v>95</v>
      </c>
      <c r="AO290" s="63" t="s">
        <v>25</v>
      </c>
      <c r="AP290" s="4" t="s">
        <v>25</v>
      </c>
      <c r="AQ290" s="4" t="s">
        <v>13</v>
      </c>
      <c r="AR290" s="4" t="s">
        <v>19</v>
      </c>
      <c r="AS290" s="63" t="s">
        <v>87</v>
      </c>
    </row>
    <row r="291" spans="2:45" s="4" customFormat="1" ht="22.5" customHeight="1" x14ac:dyDescent="0.3">
      <c r="B291" s="56"/>
      <c r="C291" s="57"/>
      <c r="D291" s="57"/>
      <c r="E291" s="58" t="s">
        <v>0</v>
      </c>
      <c r="F291" s="100" t="s">
        <v>1001</v>
      </c>
      <c r="G291" s="101"/>
      <c r="H291" s="101"/>
      <c r="I291" s="101"/>
      <c r="J291" s="57"/>
      <c r="K291" s="59">
        <v>0.623</v>
      </c>
      <c r="L291" s="60"/>
      <c r="N291" s="61"/>
      <c r="O291" s="57"/>
      <c r="P291" s="57"/>
      <c r="Q291" s="57"/>
      <c r="R291" s="57"/>
      <c r="S291" s="57"/>
      <c r="T291" s="57"/>
      <c r="U291" s="62"/>
      <c r="AN291" s="63" t="s">
        <v>95</v>
      </c>
      <c r="AO291" s="63" t="s">
        <v>25</v>
      </c>
      <c r="AP291" s="4" t="s">
        <v>25</v>
      </c>
      <c r="AQ291" s="4" t="s">
        <v>13</v>
      </c>
      <c r="AR291" s="4" t="s">
        <v>19</v>
      </c>
      <c r="AS291" s="63" t="s">
        <v>87</v>
      </c>
    </row>
    <row r="292" spans="2:45" s="4" customFormat="1" ht="22.5" customHeight="1" x14ac:dyDescent="0.3">
      <c r="B292" s="56"/>
      <c r="C292" s="57"/>
      <c r="D292" s="57"/>
      <c r="E292" s="58" t="s">
        <v>0</v>
      </c>
      <c r="F292" s="100" t="s">
        <v>990</v>
      </c>
      <c r="G292" s="101"/>
      <c r="H292" s="101"/>
      <c r="I292" s="101"/>
      <c r="J292" s="57"/>
      <c r="K292" s="59">
        <v>1.68</v>
      </c>
      <c r="L292" s="60"/>
      <c r="N292" s="61"/>
      <c r="O292" s="57"/>
      <c r="P292" s="57"/>
      <c r="Q292" s="57"/>
      <c r="R292" s="57"/>
      <c r="S292" s="57"/>
      <c r="T292" s="57"/>
      <c r="U292" s="62"/>
      <c r="AN292" s="63" t="s">
        <v>95</v>
      </c>
      <c r="AO292" s="63" t="s">
        <v>25</v>
      </c>
      <c r="AP292" s="4" t="s">
        <v>25</v>
      </c>
      <c r="AQ292" s="4" t="s">
        <v>13</v>
      </c>
      <c r="AR292" s="4" t="s">
        <v>19</v>
      </c>
      <c r="AS292" s="63" t="s">
        <v>87</v>
      </c>
    </row>
    <row r="293" spans="2:45" s="4" customFormat="1" ht="22.5" customHeight="1" x14ac:dyDescent="0.3">
      <c r="B293" s="56"/>
      <c r="C293" s="57"/>
      <c r="D293" s="57"/>
      <c r="E293" s="58" t="s">
        <v>0</v>
      </c>
      <c r="F293" s="100" t="s">
        <v>1002</v>
      </c>
      <c r="G293" s="101"/>
      <c r="H293" s="101"/>
      <c r="I293" s="101"/>
      <c r="J293" s="57"/>
      <c r="K293" s="59">
        <v>10.08</v>
      </c>
      <c r="L293" s="60"/>
      <c r="N293" s="61"/>
      <c r="O293" s="57"/>
      <c r="P293" s="57"/>
      <c r="Q293" s="57"/>
      <c r="R293" s="57"/>
      <c r="S293" s="57"/>
      <c r="T293" s="57"/>
      <c r="U293" s="62"/>
      <c r="AN293" s="63" t="s">
        <v>95</v>
      </c>
      <c r="AO293" s="63" t="s">
        <v>25</v>
      </c>
      <c r="AP293" s="4" t="s">
        <v>25</v>
      </c>
      <c r="AQ293" s="4" t="s">
        <v>13</v>
      </c>
      <c r="AR293" s="4" t="s">
        <v>19</v>
      </c>
      <c r="AS293" s="63" t="s">
        <v>87</v>
      </c>
    </row>
    <row r="294" spans="2:45" s="4" customFormat="1" ht="22.5" customHeight="1" x14ac:dyDescent="0.3">
      <c r="B294" s="56"/>
      <c r="C294" s="57"/>
      <c r="D294" s="57"/>
      <c r="E294" s="58" t="s">
        <v>0</v>
      </c>
      <c r="F294" s="100" t="s">
        <v>1003</v>
      </c>
      <c r="G294" s="101"/>
      <c r="H294" s="101"/>
      <c r="I294" s="101"/>
      <c r="J294" s="57"/>
      <c r="K294" s="59">
        <v>1.68</v>
      </c>
      <c r="L294" s="60"/>
      <c r="N294" s="61"/>
      <c r="O294" s="57"/>
      <c r="P294" s="57"/>
      <c r="Q294" s="57"/>
      <c r="R294" s="57"/>
      <c r="S294" s="57"/>
      <c r="T294" s="57"/>
      <c r="U294" s="62"/>
      <c r="AN294" s="63" t="s">
        <v>95</v>
      </c>
      <c r="AO294" s="63" t="s">
        <v>25</v>
      </c>
      <c r="AP294" s="4" t="s">
        <v>25</v>
      </c>
      <c r="AQ294" s="4" t="s">
        <v>13</v>
      </c>
      <c r="AR294" s="4" t="s">
        <v>19</v>
      </c>
      <c r="AS294" s="63" t="s">
        <v>87</v>
      </c>
    </row>
    <row r="295" spans="2:45" s="4" customFormat="1" ht="22.5" customHeight="1" x14ac:dyDescent="0.3">
      <c r="B295" s="56"/>
      <c r="C295" s="57"/>
      <c r="D295" s="57"/>
      <c r="E295" s="58" t="s">
        <v>0</v>
      </c>
      <c r="F295" s="100" t="s">
        <v>1004</v>
      </c>
      <c r="G295" s="101"/>
      <c r="H295" s="101"/>
      <c r="I295" s="101"/>
      <c r="J295" s="57"/>
      <c r="K295" s="59">
        <v>8.8049999999999997</v>
      </c>
      <c r="L295" s="60"/>
      <c r="N295" s="61"/>
      <c r="O295" s="57"/>
      <c r="P295" s="57"/>
      <c r="Q295" s="57"/>
      <c r="R295" s="57"/>
      <c r="S295" s="57"/>
      <c r="T295" s="57"/>
      <c r="U295" s="62"/>
      <c r="AN295" s="63" t="s">
        <v>95</v>
      </c>
      <c r="AO295" s="63" t="s">
        <v>25</v>
      </c>
      <c r="AP295" s="4" t="s">
        <v>25</v>
      </c>
      <c r="AQ295" s="4" t="s">
        <v>13</v>
      </c>
      <c r="AR295" s="4" t="s">
        <v>19</v>
      </c>
      <c r="AS295" s="63" t="s">
        <v>87</v>
      </c>
    </row>
    <row r="296" spans="2:45" s="4" customFormat="1" ht="22.5" customHeight="1" x14ac:dyDescent="0.3">
      <c r="B296" s="56"/>
      <c r="C296" s="57"/>
      <c r="D296" s="57"/>
      <c r="E296" s="58" t="s">
        <v>0</v>
      </c>
      <c r="F296" s="100" t="s">
        <v>1005</v>
      </c>
      <c r="G296" s="101"/>
      <c r="H296" s="101"/>
      <c r="I296" s="101"/>
      <c r="J296" s="57"/>
      <c r="K296" s="59">
        <v>0.378</v>
      </c>
      <c r="L296" s="60"/>
      <c r="N296" s="61"/>
      <c r="O296" s="57"/>
      <c r="P296" s="57"/>
      <c r="Q296" s="57"/>
      <c r="R296" s="57"/>
      <c r="S296" s="57"/>
      <c r="T296" s="57"/>
      <c r="U296" s="62"/>
      <c r="AN296" s="63" t="s">
        <v>95</v>
      </c>
      <c r="AO296" s="63" t="s">
        <v>25</v>
      </c>
      <c r="AP296" s="4" t="s">
        <v>25</v>
      </c>
      <c r="AQ296" s="4" t="s">
        <v>13</v>
      </c>
      <c r="AR296" s="4" t="s">
        <v>19</v>
      </c>
      <c r="AS296" s="63" t="s">
        <v>87</v>
      </c>
    </row>
    <row r="297" spans="2:45" s="4" customFormat="1" ht="22.5" customHeight="1" x14ac:dyDescent="0.3">
      <c r="B297" s="56"/>
      <c r="C297" s="57"/>
      <c r="D297" s="57"/>
      <c r="E297" s="58" t="s">
        <v>0</v>
      </c>
      <c r="F297" s="100" t="s">
        <v>1006</v>
      </c>
      <c r="G297" s="101"/>
      <c r="H297" s="101"/>
      <c r="I297" s="101"/>
      <c r="J297" s="57"/>
      <c r="K297" s="59">
        <v>0.41899999999999998</v>
      </c>
      <c r="L297" s="60"/>
      <c r="N297" s="61"/>
      <c r="O297" s="57"/>
      <c r="P297" s="57"/>
      <c r="Q297" s="57"/>
      <c r="R297" s="57"/>
      <c r="S297" s="57"/>
      <c r="T297" s="57"/>
      <c r="U297" s="62"/>
      <c r="AN297" s="63" t="s">
        <v>95</v>
      </c>
      <c r="AO297" s="63" t="s">
        <v>25</v>
      </c>
      <c r="AP297" s="4" t="s">
        <v>25</v>
      </c>
      <c r="AQ297" s="4" t="s">
        <v>13</v>
      </c>
      <c r="AR297" s="4" t="s">
        <v>19</v>
      </c>
      <c r="AS297" s="63" t="s">
        <v>87</v>
      </c>
    </row>
    <row r="298" spans="2:45" s="4" customFormat="1" ht="22.5" customHeight="1" x14ac:dyDescent="0.3">
      <c r="B298" s="56"/>
      <c r="C298" s="57"/>
      <c r="D298" s="57"/>
      <c r="E298" s="58" t="s">
        <v>0</v>
      </c>
      <c r="F298" s="100" t="s">
        <v>1007</v>
      </c>
      <c r="G298" s="101"/>
      <c r="H298" s="101"/>
      <c r="I298" s="101"/>
      <c r="J298" s="57"/>
      <c r="K298" s="59">
        <v>1.008</v>
      </c>
      <c r="L298" s="60"/>
      <c r="N298" s="61"/>
      <c r="O298" s="57"/>
      <c r="P298" s="57"/>
      <c r="Q298" s="57"/>
      <c r="R298" s="57"/>
      <c r="S298" s="57"/>
      <c r="T298" s="57"/>
      <c r="U298" s="62"/>
      <c r="AN298" s="63" t="s">
        <v>95</v>
      </c>
      <c r="AO298" s="63" t="s">
        <v>25</v>
      </c>
      <c r="AP298" s="4" t="s">
        <v>25</v>
      </c>
      <c r="AQ298" s="4" t="s">
        <v>13</v>
      </c>
      <c r="AR298" s="4" t="s">
        <v>19</v>
      </c>
      <c r="AS298" s="63" t="s">
        <v>87</v>
      </c>
    </row>
    <row r="299" spans="2:45" s="4" customFormat="1" ht="22.5" customHeight="1" x14ac:dyDescent="0.3">
      <c r="B299" s="56"/>
      <c r="C299" s="57"/>
      <c r="D299" s="57"/>
      <c r="E299" s="58" t="s">
        <v>0</v>
      </c>
      <c r="F299" s="100" t="s">
        <v>988</v>
      </c>
      <c r="G299" s="101"/>
      <c r="H299" s="101"/>
      <c r="I299" s="101"/>
      <c r="J299" s="57"/>
      <c r="K299" s="59">
        <v>0.503</v>
      </c>
      <c r="L299" s="60"/>
      <c r="N299" s="61"/>
      <c r="O299" s="57"/>
      <c r="P299" s="57"/>
      <c r="Q299" s="57"/>
      <c r="R299" s="57"/>
      <c r="S299" s="57"/>
      <c r="T299" s="57"/>
      <c r="U299" s="62"/>
      <c r="AN299" s="63" t="s">
        <v>95</v>
      </c>
      <c r="AO299" s="63" t="s">
        <v>25</v>
      </c>
      <c r="AP299" s="4" t="s">
        <v>25</v>
      </c>
      <c r="AQ299" s="4" t="s">
        <v>13</v>
      </c>
      <c r="AR299" s="4" t="s">
        <v>19</v>
      </c>
      <c r="AS299" s="63" t="s">
        <v>87</v>
      </c>
    </row>
    <row r="300" spans="2:45" s="4" customFormat="1" ht="22.5" customHeight="1" x14ac:dyDescent="0.3">
      <c r="B300" s="56"/>
      <c r="C300" s="57"/>
      <c r="D300" s="57"/>
      <c r="E300" s="58" t="s">
        <v>0</v>
      </c>
      <c r="F300" s="100" t="s">
        <v>0</v>
      </c>
      <c r="G300" s="101"/>
      <c r="H300" s="101"/>
      <c r="I300" s="101"/>
      <c r="J300" s="57"/>
      <c r="K300" s="59">
        <v>0</v>
      </c>
      <c r="L300" s="60"/>
      <c r="N300" s="61"/>
      <c r="O300" s="57"/>
      <c r="P300" s="57"/>
      <c r="Q300" s="57"/>
      <c r="R300" s="57"/>
      <c r="S300" s="57"/>
      <c r="T300" s="57"/>
      <c r="U300" s="62"/>
      <c r="AN300" s="63" t="s">
        <v>95</v>
      </c>
      <c r="AO300" s="63" t="s">
        <v>25</v>
      </c>
      <c r="AP300" s="4" t="s">
        <v>25</v>
      </c>
      <c r="AQ300" s="4" t="s">
        <v>13</v>
      </c>
      <c r="AR300" s="4" t="s">
        <v>19</v>
      </c>
      <c r="AS300" s="63" t="s">
        <v>87</v>
      </c>
    </row>
    <row r="301" spans="2:45" s="4" customFormat="1" ht="22.5" customHeight="1" x14ac:dyDescent="0.3">
      <c r="B301" s="56"/>
      <c r="C301" s="57"/>
      <c r="D301" s="57"/>
      <c r="E301" s="58" t="s">
        <v>0</v>
      </c>
      <c r="F301" s="100" t="s">
        <v>0</v>
      </c>
      <c r="G301" s="101"/>
      <c r="H301" s="101"/>
      <c r="I301" s="101"/>
      <c r="J301" s="57"/>
      <c r="K301" s="59">
        <v>0</v>
      </c>
      <c r="L301" s="60"/>
      <c r="N301" s="61"/>
      <c r="O301" s="57"/>
      <c r="P301" s="57"/>
      <c r="Q301" s="57"/>
      <c r="R301" s="57"/>
      <c r="S301" s="57"/>
      <c r="T301" s="57"/>
      <c r="U301" s="62"/>
      <c r="AN301" s="63" t="s">
        <v>95</v>
      </c>
      <c r="AO301" s="63" t="s">
        <v>25</v>
      </c>
      <c r="AP301" s="4" t="s">
        <v>25</v>
      </c>
      <c r="AQ301" s="4" t="s">
        <v>13</v>
      </c>
      <c r="AR301" s="4" t="s">
        <v>19</v>
      </c>
      <c r="AS301" s="63" t="s">
        <v>87</v>
      </c>
    </row>
    <row r="302" spans="2:45" s="6" customFormat="1" ht="22.5" customHeight="1" x14ac:dyDescent="0.3">
      <c r="B302" s="72"/>
      <c r="C302" s="73"/>
      <c r="D302" s="73"/>
      <c r="E302" s="74" t="s">
        <v>0</v>
      </c>
      <c r="F302" s="104" t="s">
        <v>956</v>
      </c>
      <c r="G302" s="105"/>
      <c r="H302" s="105"/>
      <c r="I302" s="105"/>
      <c r="J302" s="73"/>
      <c r="K302" s="75" t="s">
        <v>0</v>
      </c>
      <c r="L302" s="76"/>
      <c r="N302" s="77"/>
      <c r="O302" s="73"/>
      <c r="P302" s="73"/>
      <c r="Q302" s="73"/>
      <c r="R302" s="73"/>
      <c r="S302" s="73"/>
      <c r="T302" s="73"/>
      <c r="U302" s="78"/>
      <c r="AN302" s="79" t="s">
        <v>95</v>
      </c>
      <c r="AO302" s="79" t="s">
        <v>25</v>
      </c>
      <c r="AP302" s="6" t="s">
        <v>5</v>
      </c>
      <c r="AQ302" s="6" t="s">
        <v>13</v>
      </c>
      <c r="AR302" s="6" t="s">
        <v>19</v>
      </c>
      <c r="AS302" s="79" t="s">
        <v>87</v>
      </c>
    </row>
    <row r="303" spans="2:45" s="4" customFormat="1" ht="22.5" customHeight="1" x14ac:dyDescent="0.3">
      <c r="B303" s="56"/>
      <c r="C303" s="57"/>
      <c r="D303" s="57"/>
      <c r="E303" s="58" t="s">
        <v>0</v>
      </c>
      <c r="F303" s="100" t="s">
        <v>1008</v>
      </c>
      <c r="G303" s="101"/>
      <c r="H303" s="101"/>
      <c r="I303" s="101"/>
      <c r="J303" s="57"/>
      <c r="K303" s="59">
        <v>5.18</v>
      </c>
      <c r="L303" s="60"/>
      <c r="N303" s="61"/>
      <c r="O303" s="57"/>
      <c r="P303" s="57"/>
      <c r="Q303" s="57"/>
      <c r="R303" s="57"/>
      <c r="S303" s="57"/>
      <c r="T303" s="57"/>
      <c r="U303" s="62"/>
      <c r="AN303" s="63" t="s">
        <v>95</v>
      </c>
      <c r="AO303" s="63" t="s">
        <v>25</v>
      </c>
      <c r="AP303" s="4" t="s">
        <v>25</v>
      </c>
      <c r="AQ303" s="4" t="s">
        <v>13</v>
      </c>
      <c r="AR303" s="4" t="s">
        <v>19</v>
      </c>
      <c r="AS303" s="63" t="s">
        <v>87</v>
      </c>
    </row>
    <row r="304" spans="2:45" s="4" customFormat="1" ht="22.5" customHeight="1" x14ac:dyDescent="0.3">
      <c r="B304" s="56"/>
      <c r="C304" s="57"/>
      <c r="D304" s="57"/>
      <c r="E304" s="58" t="s">
        <v>0</v>
      </c>
      <c r="F304" s="100" t="s">
        <v>996</v>
      </c>
      <c r="G304" s="101"/>
      <c r="H304" s="101"/>
      <c r="I304" s="101"/>
      <c r="J304" s="57"/>
      <c r="K304" s="59">
        <v>2.59</v>
      </c>
      <c r="L304" s="60"/>
      <c r="N304" s="61"/>
      <c r="O304" s="57"/>
      <c r="P304" s="57"/>
      <c r="Q304" s="57"/>
      <c r="R304" s="57"/>
      <c r="S304" s="57"/>
      <c r="T304" s="57"/>
      <c r="U304" s="62"/>
      <c r="AN304" s="63" t="s">
        <v>95</v>
      </c>
      <c r="AO304" s="63" t="s">
        <v>25</v>
      </c>
      <c r="AP304" s="4" t="s">
        <v>25</v>
      </c>
      <c r="AQ304" s="4" t="s">
        <v>13</v>
      </c>
      <c r="AR304" s="4" t="s">
        <v>19</v>
      </c>
      <c r="AS304" s="63" t="s">
        <v>87</v>
      </c>
    </row>
    <row r="305" spans="2:45" s="4" customFormat="1" ht="22.5" customHeight="1" x14ac:dyDescent="0.3">
      <c r="B305" s="56"/>
      <c r="C305" s="57"/>
      <c r="D305" s="57"/>
      <c r="E305" s="58" t="s">
        <v>0</v>
      </c>
      <c r="F305" s="100" t="s">
        <v>1009</v>
      </c>
      <c r="G305" s="101"/>
      <c r="H305" s="101"/>
      <c r="I305" s="101"/>
      <c r="J305" s="57"/>
      <c r="K305" s="59">
        <v>1.75</v>
      </c>
      <c r="L305" s="60"/>
      <c r="N305" s="61"/>
      <c r="O305" s="57"/>
      <c r="P305" s="57"/>
      <c r="Q305" s="57"/>
      <c r="R305" s="57"/>
      <c r="S305" s="57"/>
      <c r="T305" s="57"/>
      <c r="U305" s="62"/>
      <c r="AN305" s="63" t="s">
        <v>95</v>
      </c>
      <c r="AO305" s="63" t="s">
        <v>25</v>
      </c>
      <c r="AP305" s="4" t="s">
        <v>25</v>
      </c>
      <c r="AQ305" s="4" t="s">
        <v>13</v>
      </c>
      <c r="AR305" s="4" t="s">
        <v>19</v>
      </c>
      <c r="AS305" s="63" t="s">
        <v>87</v>
      </c>
    </row>
    <row r="306" spans="2:45" s="4" customFormat="1" ht="22.5" customHeight="1" x14ac:dyDescent="0.3">
      <c r="B306" s="56"/>
      <c r="C306" s="57"/>
      <c r="D306" s="57"/>
      <c r="E306" s="58" t="s">
        <v>0</v>
      </c>
      <c r="F306" s="100" t="s">
        <v>1010</v>
      </c>
      <c r="G306" s="101"/>
      <c r="H306" s="101"/>
      <c r="I306" s="101"/>
      <c r="J306" s="57"/>
      <c r="K306" s="59">
        <v>15.54</v>
      </c>
      <c r="L306" s="60"/>
      <c r="N306" s="61"/>
      <c r="O306" s="57"/>
      <c r="P306" s="57"/>
      <c r="Q306" s="57"/>
      <c r="R306" s="57"/>
      <c r="S306" s="57"/>
      <c r="T306" s="57"/>
      <c r="U306" s="62"/>
      <c r="AN306" s="63" t="s">
        <v>95</v>
      </c>
      <c r="AO306" s="63" t="s">
        <v>25</v>
      </c>
      <c r="AP306" s="4" t="s">
        <v>25</v>
      </c>
      <c r="AQ306" s="4" t="s">
        <v>13</v>
      </c>
      <c r="AR306" s="4" t="s">
        <v>19</v>
      </c>
      <c r="AS306" s="63" t="s">
        <v>87</v>
      </c>
    </row>
    <row r="307" spans="2:45" s="4" customFormat="1" ht="22.5" customHeight="1" x14ac:dyDescent="0.3">
      <c r="B307" s="56"/>
      <c r="C307" s="57"/>
      <c r="D307" s="57"/>
      <c r="E307" s="58" t="s">
        <v>0</v>
      </c>
      <c r="F307" s="100" t="s">
        <v>1011</v>
      </c>
      <c r="G307" s="101"/>
      <c r="H307" s="101"/>
      <c r="I307" s="101"/>
      <c r="J307" s="57"/>
      <c r="K307" s="59">
        <v>23.31</v>
      </c>
      <c r="L307" s="60"/>
      <c r="N307" s="61"/>
      <c r="O307" s="57"/>
      <c r="P307" s="57"/>
      <c r="Q307" s="57"/>
      <c r="R307" s="57"/>
      <c r="S307" s="57"/>
      <c r="T307" s="57"/>
      <c r="U307" s="62"/>
      <c r="AN307" s="63" t="s">
        <v>95</v>
      </c>
      <c r="AO307" s="63" t="s">
        <v>25</v>
      </c>
      <c r="AP307" s="4" t="s">
        <v>25</v>
      </c>
      <c r="AQ307" s="4" t="s">
        <v>13</v>
      </c>
      <c r="AR307" s="4" t="s">
        <v>19</v>
      </c>
      <c r="AS307" s="63" t="s">
        <v>87</v>
      </c>
    </row>
    <row r="308" spans="2:45" s="4" customFormat="1" ht="22.5" customHeight="1" x14ac:dyDescent="0.3">
      <c r="B308" s="56"/>
      <c r="C308" s="57"/>
      <c r="D308" s="57"/>
      <c r="E308" s="58" t="s">
        <v>0</v>
      </c>
      <c r="F308" s="100" t="s">
        <v>1012</v>
      </c>
      <c r="G308" s="101"/>
      <c r="H308" s="101"/>
      <c r="I308" s="101"/>
      <c r="J308" s="57"/>
      <c r="K308" s="59">
        <v>0.54600000000000004</v>
      </c>
      <c r="L308" s="60"/>
      <c r="N308" s="61"/>
      <c r="O308" s="57"/>
      <c r="P308" s="57"/>
      <c r="Q308" s="57"/>
      <c r="R308" s="57"/>
      <c r="S308" s="57"/>
      <c r="T308" s="57"/>
      <c r="U308" s="62"/>
      <c r="AN308" s="63" t="s">
        <v>95</v>
      </c>
      <c r="AO308" s="63" t="s">
        <v>25</v>
      </c>
      <c r="AP308" s="4" t="s">
        <v>25</v>
      </c>
      <c r="AQ308" s="4" t="s">
        <v>13</v>
      </c>
      <c r="AR308" s="4" t="s">
        <v>19</v>
      </c>
      <c r="AS308" s="63" t="s">
        <v>87</v>
      </c>
    </row>
    <row r="309" spans="2:45" s="4" customFormat="1" ht="22.5" customHeight="1" x14ac:dyDescent="0.3">
      <c r="B309" s="56"/>
      <c r="C309" s="57"/>
      <c r="D309" s="57"/>
      <c r="E309" s="58" t="s">
        <v>0</v>
      </c>
      <c r="F309" s="100" t="s">
        <v>1013</v>
      </c>
      <c r="G309" s="101"/>
      <c r="H309" s="101"/>
      <c r="I309" s="101"/>
      <c r="J309" s="57"/>
      <c r="K309" s="59">
        <v>3.593</v>
      </c>
      <c r="L309" s="60"/>
      <c r="N309" s="61"/>
      <c r="O309" s="57"/>
      <c r="P309" s="57"/>
      <c r="Q309" s="57"/>
      <c r="R309" s="57"/>
      <c r="S309" s="57"/>
      <c r="T309" s="57"/>
      <c r="U309" s="62"/>
      <c r="AN309" s="63" t="s">
        <v>95</v>
      </c>
      <c r="AO309" s="63" t="s">
        <v>25</v>
      </c>
      <c r="AP309" s="4" t="s">
        <v>25</v>
      </c>
      <c r="AQ309" s="4" t="s">
        <v>13</v>
      </c>
      <c r="AR309" s="4" t="s">
        <v>19</v>
      </c>
      <c r="AS309" s="63" t="s">
        <v>87</v>
      </c>
    </row>
    <row r="310" spans="2:45" s="4" customFormat="1" ht="22.5" customHeight="1" x14ac:dyDescent="0.3">
      <c r="B310" s="56"/>
      <c r="C310" s="57"/>
      <c r="D310" s="57"/>
      <c r="E310" s="58" t="s">
        <v>0</v>
      </c>
      <c r="F310" s="100" t="s">
        <v>1014</v>
      </c>
      <c r="G310" s="101"/>
      <c r="H310" s="101"/>
      <c r="I310" s="101"/>
      <c r="J310" s="57"/>
      <c r="K310" s="59">
        <v>1.05</v>
      </c>
      <c r="L310" s="60"/>
      <c r="N310" s="61"/>
      <c r="O310" s="57"/>
      <c r="P310" s="57"/>
      <c r="Q310" s="57"/>
      <c r="R310" s="57"/>
      <c r="S310" s="57"/>
      <c r="T310" s="57"/>
      <c r="U310" s="62"/>
      <c r="AN310" s="63" t="s">
        <v>95</v>
      </c>
      <c r="AO310" s="63" t="s">
        <v>25</v>
      </c>
      <c r="AP310" s="4" t="s">
        <v>25</v>
      </c>
      <c r="AQ310" s="4" t="s">
        <v>13</v>
      </c>
      <c r="AR310" s="4" t="s">
        <v>19</v>
      </c>
      <c r="AS310" s="63" t="s">
        <v>87</v>
      </c>
    </row>
    <row r="311" spans="2:45" s="4" customFormat="1" ht="22.5" customHeight="1" x14ac:dyDescent="0.3">
      <c r="B311" s="56"/>
      <c r="C311" s="57"/>
      <c r="D311" s="57"/>
      <c r="E311" s="58" t="s">
        <v>0</v>
      </c>
      <c r="F311" s="100" t="s">
        <v>1015</v>
      </c>
      <c r="G311" s="101"/>
      <c r="H311" s="101"/>
      <c r="I311" s="101"/>
      <c r="J311" s="57"/>
      <c r="K311" s="59">
        <v>0.60799999999999998</v>
      </c>
      <c r="L311" s="60"/>
      <c r="N311" s="61"/>
      <c r="O311" s="57"/>
      <c r="P311" s="57"/>
      <c r="Q311" s="57"/>
      <c r="R311" s="57"/>
      <c r="S311" s="57"/>
      <c r="T311" s="57"/>
      <c r="U311" s="62"/>
      <c r="AN311" s="63" t="s">
        <v>95</v>
      </c>
      <c r="AO311" s="63" t="s">
        <v>25</v>
      </c>
      <c r="AP311" s="4" t="s">
        <v>25</v>
      </c>
      <c r="AQ311" s="4" t="s">
        <v>13</v>
      </c>
      <c r="AR311" s="4" t="s">
        <v>19</v>
      </c>
      <c r="AS311" s="63" t="s">
        <v>87</v>
      </c>
    </row>
    <row r="312" spans="2:45" s="4" customFormat="1" ht="22.5" customHeight="1" x14ac:dyDescent="0.3">
      <c r="B312" s="56"/>
      <c r="C312" s="57"/>
      <c r="D312" s="57"/>
      <c r="E312" s="58" t="s">
        <v>0</v>
      </c>
      <c r="F312" s="100" t="s">
        <v>0</v>
      </c>
      <c r="G312" s="101"/>
      <c r="H312" s="101"/>
      <c r="I312" s="101"/>
      <c r="J312" s="57"/>
      <c r="K312" s="59">
        <v>0</v>
      </c>
      <c r="L312" s="60"/>
      <c r="N312" s="61"/>
      <c r="O312" s="57"/>
      <c r="P312" s="57"/>
      <c r="Q312" s="57"/>
      <c r="R312" s="57"/>
      <c r="S312" s="57"/>
      <c r="T312" s="57"/>
      <c r="U312" s="62"/>
      <c r="AN312" s="63" t="s">
        <v>95</v>
      </c>
      <c r="AO312" s="63" t="s">
        <v>25</v>
      </c>
      <c r="AP312" s="4" t="s">
        <v>25</v>
      </c>
      <c r="AQ312" s="4" t="s">
        <v>13</v>
      </c>
      <c r="AR312" s="4" t="s">
        <v>19</v>
      </c>
      <c r="AS312" s="63" t="s">
        <v>87</v>
      </c>
    </row>
    <row r="313" spans="2:45" s="6" customFormat="1" ht="22.5" customHeight="1" x14ac:dyDescent="0.3">
      <c r="B313" s="72"/>
      <c r="C313" s="73"/>
      <c r="D313" s="73"/>
      <c r="E313" s="74" t="s">
        <v>0</v>
      </c>
      <c r="F313" s="104" t="s">
        <v>933</v>
      </c>
      <c r="G313" s="105"/>
      <c r="H313" s="105"/>
      <c r="I313" s="105"/>
      <c r="J313" s="73"/>
      <c r="K313" s="75" t="s">
        <v>0</v>
      </c>
      <c r="L313" s="76"/>
      <c r="N313" s="77"/>
      <c r="O313" s="73"/>
      <c r="P313" s="73"/>
      <c r="Q313" s="73"/>
      <c r="R313" s="73"/>
      <c r="S313" s="73"/>
      <c r="T313" s="73"/>
      <c r="U313" s="78"/>
      <c r="AN313" s="79" t="s">
        <v>95</v>
      </c>
      <c r="AO313" s="79" t="s">
        <v>25</v>
      </c>
      <c r="AP313" s="6" t="s">
        <v>5</v>
      </c>
      <c r="AQ313" s="6" t="s">
        <v>13</v>
      </c>
      <c r="AR313" s="6" t="s">
        <v>19</v>
      </c>
      <c r="AS313" s="79" t="s">
        <v>87</v>
      </c>
    </row>
    <row r="314" spans="2:45" s="4" customFormat="1" ht="22.5" customHeight="1" x14ac:dyDescent="0.3">
      <c r="B314" s="56"/>
      <c r="C314" s="57"/>
      <c r="D314" s="57"/>
      <c r="E314" s="58" t="s">
        <v>0</v>
      </c>
      <c r="F314" s="100" t="s">
        <v>1005</v>
      </c>
      <c r="G314" s="101"/>
      <c r="H314" s="101"/>
      <c r="I314" s="101"/>
      <c r="J314" s="57"/>
      <c r="K314" s="59">
        <v>0.378</v>
      </c>
      <c r="L314" s="60"/>
      <c r="N314" s="61"/>
      <c r="O314" s="57"/>
      <c r="P314" s="57"/>
      <c r="Q314" s="57"/>
      <c r="R314" s="57"/>
      <c r="S314" s="57"/>
      <c r="T314" s="57"/>
      <c r="U314" s="62"/>
      <c r="AN314" s="63" t="s">
        <v>95</v>
      </c>
      <c r="AO314" s="63" t="s">
        <v>25</v>
      </c>
      <c r="AP314" s="4" t="s">
        <v>25</v>
      </c>
      <c r="AQ314" s="4" t="s">
        <v>13</v>
      </c>
      <c r="AR314" s="4" t="s">
        <v>19</v>
      </c>
      <c r="AS314" s="63" t="s">
        <v>87</v>
      </c>
    </row>
    <row r="315" spans="2:45" s="4" customFormat="1" ht="22.5" customHeight="1" x14ac:dyDescent="0.3">
      <c r="B315" s="56"/>
      <c r="C315" s="57"/>
      <c r="D315" s="57"/>
      <c r="E315" s="58" t="s">
        <v>0</v>
      </c>
      <c r="F315" s="100" t="s">
        <v>1016</v>
      </c>
      <c r="G315" s="101"/>
      <c r="H315" s="101"/>
      <c r="I315" s="101"/>
      <c r="J315" s="57"/>
      <c r="K315" s="59">
        <v>0.81200000000000006</v>
      </c>
      <c r="L315" s="60"/>
      <c r="N315" s="61"/>
      <c r="O315" s="57"/>
      <c r="P315" s="57"/>
      <c r="Q315" s="57"/>
      <c r="R315" s="57"/>
      <c r="S315" s="57"/>
      <c r="T315" s="57"/>
      <c r="U315" s="62"/>
      <c r="AN315" s="63" t="s">
        <v>95</v>
      </c>
      <c r="AO315" s="63" t="s">
        <v>25</v>
      </c>
      <c r="AP315" s="4" t="s">
        <v>25</v>
      </c>
      <c r="AQ315" s="4" t="s">
        <v>13</v>
      </c>
      <c r="AR315" s="4" t="s">
        <v>19</v>
      </c>
      <c r="AS315" s="63" t="s">
        <v>87</v>
      </c>
    </row>
    <row r="316" spans="2:45" s="4" customFormat="1" ht="22.5" customHeight="1" x14ac:dyDescent="0.3">
      <c r="B316" s="56"/>
      <c r="C316" s="57"/>
      <c r="D316" s="57"/>
      <c r="E316" s="58" t="s">
        <v>0</v>
      </c>
      <c r="F316" s="100" t="s">
        <v>1007</v>
      </c>
      <c r="G316" s="101"/>
      <c r="H316" s="101"/>
      <c r="I316" s="101"/>
      <c r="J316" s="57"/>
      <c r="K316" s="59">
        <v>1.008</v>
      </c>
      <c r="L316" s="60"/>
      <c r="N316" s="61"/>
      <c r="O316" s="57"/>
      <c r="P316" s="57"/>
      <c r="Q316" s="57"/>
      <c r="R316" s="57"/>
      <c r="S316" s="57"/>
      <c r="T316" s="57"/>
      <c r="U316" s="62"/>
      <c r="AN316" s="63" t="s">
        <v>95</v>
      </c>
      <c r="AO316" s="63" t="s">
        <v>25</v>
      </c>
      <c r="AP316" s="4" t="s">
        <v>25</v>
      </c>
      <c r="AQ316" s="4" t="s">
        <v>13</v>
      </c>
      <c r="AR316" s="4" t="s">
        <v>19</v>
      </c>
      <c r="AS316" s="63" t="s">
        <v>87</v>
      </c>
    </row>
    <row r="317" spans="2:45" s="4" customFormat="1" ht="22.5" customHeight="1" x14ac:dyDescent="0.3">
      <c r="B317" s="56"/>
      <c r="C317" s="57"/>
      <c r="D317" s="57"/>
      <c r="E317" s="58" t="s">
        <v>0</v>
      </c>
      <c r="F317" s="100" t="s">
        <v>988</v>
      </c>
      <c r="G317" s="101"/>
      <c r="H317" s="101"/>
      <c r="I317" s="101"/>
      <c r="J317" s="57"/>
      <c r="K317" s="59">
        <v>0.503</v>
      </c>
      <c r="L317" s="60"/>
      <c r="N317" s="61"/>
      <c r="O317" s="57"/>
      <c r="P317" s="57"/>
      <c r="Q317" s="57"/>
      <c r="R317" s="57"/>
      <c r="S317" s="57"/>
      <c r="T317" s="57"/>
      <c r="U317" s="62"/>
      <c r="AN317" s="63" t="s">
        <v>95</v>
      </c>
      <c r="AO317" s="63" t="s">
        <v>25</v>
      </c>
      <c r="AP317" s="4" t="s">
        <v>25</v>
      </c>
      <c r="AQ317" s="4" t="s">
        <v>13</v>
      </c>
      <c r="AR317" s="4" t="s">
        <v>19</v>
      </c>
      <c r="AS317" s="63" t="s">
        <v>87</v>
      </c>
    </row>
    <row r="318" spans="2:45" s="4" customFormat="1" ht="22.5" customHeight="1" x14ac:dyDescent="0.3">
      <c r="B318" s="56"/>
      <c r="C318" s="57"/>
      <c r="D318" s="57"/>
      <c r="E318" s="58" t="s">
        <v>0</v>
      </c>
      <c r="F318" s="100" t="s">
        <v>0</v>
      </c>
      <c r="G318" s="101"/>
      <c r="H318" s="101"/>
      <c r="I318" s="101"/>
      <c r="J318" s="57"/>
      <c r="K318" s="59">
        <v>0</v>
      </c>
      <c r="L318" s="60"/>
      <c r="N318" s="61"/>
      <c r="O318" s="57"/>
      <c r="P318" s="57"/>
      <c r="Q318" s="57"/>
      <c r="R318" s="57"/>
      <c r="S318" s="57"/>
      <c r="T318" s="57"/>
      <c r="U318" s="62"/>
      <c r="AN318" s="63" t="s">
        <v>95</v>
      </c>
      <c r="AO318" s="63" t="s">
        <v>25</v>
      </c>
      <c r="AP318" s="4" t="s">
        <v>25</v>
      </c>
      <c r="AQ318" s="4" t="s">
        <v>13</v>
      </c>
      <c r="AR318" s="4" t="s">
        <v>19</v>
      </c>
      <c r="AS318" s="63" t="s">
        <v>87</v>
      </c>
    </row>
    <row r="319" spans="2:45" s="6" customFormat="1" ht="22.5" customHeight="1" x14ac:dyDescent="0.3">
      <c r="B319" s="72"/>
      <c r="C319" s="73"/>
      <c r="D319" s="73"/>
      <c r="E319" s="74" t="s">
        <v>0</v>
      </c>
      <c r="F319" s="104" t="s">
        <v>942</v>
      </c>
      <c r="G319" s="105"/>
      <c r="H319" s="105"/>
      <c r="I319" s="105"/>
      <c r="J319" s="73"/>
      <c r="K319" s="75" t="s">
        <v>0</v>
      </c>
      <c r="L319" s="76"/>
      <c r="N319" s="77"/>
      <c r="O319" s="73"/>
      <c r="P319" s="73"/>
      <c r="Q319" s="73"/>
      <c r="R319" s="73"/>
      <c r="S319" s="73"/>
      <c r="T319" s="73"/>
      <c r="U319" s="78"/>
      <c r="AN319" s="79" t="s">
        <v>95</v>
      </c>
      <c r="AO319" s="79" t="s">
        <v>25</v>
      </c>
      <c r="AP319" s="6" t="s">
        <v>5</v>
      </c>
      <c r="AQ319" s="6" t="s">
        <v>13</v>
      </c>
      <c r="AR319" s="6" t="s">
        <v>19</v>
      </c>
      <c r="AS319" s="79" t="s">
        <v>87</v>
      </c>
    </row>
    <row r="320" spans="2:45" s="6" customFormat="1" ht="22.5" customHeight="1" x14ac:dyDescent="0.3">
      <c r="B320" s="72"/>
      <c r="C320" s="73"/>
      <c r="D320" s="73"/>
      <c r="E320" s="74" t="s">
        <v>0</v>
      </c>
      <c r="F320" s="104" t="s">
        <v>977</v>
      </c>
      <c r="G320" s="105"/>
      <c r="H320" s="105"/>
      <c r="I320" s="105"/>
      <c r="J320" s="73"/>
      <c r="K320" s="75" t="s">
        <v>0</v>
      </c>
      <c r="L320" s="76"/>
      <c r="N320" s="77"/>
      <c r="O320" s="73"/>
      <c r="P320" s="73"/>
      <c r="Q320" s="73"/>
      <c r="R320" s="73"/>
      <c r="S320" s="73"/>
      <c r="T320" s="73"/>
      <c r="U320" s="78"/>
      <c r="AN320" s="79" t="s">
        <v>95</v>
      </c>
      <c r="AO320" s="79" t="s">
        <v>25</v>
      </c>
      <c r="AP320" s="6" t="s">
        <v>5</v>
      </c>
      <c r="AQ320" s="6" t="s">
        <v>13</v>
      </c>
      <c r="AR320" s="6" t="s">
        <v>19</v>
      </c>
      <c r="AS320" s="79" t="s">
        <v>87</v>
      </c>
    </row>
    <row r="321" spans="2:45" s="4" customFormat="1" ht="22.5" customHeight="1" x14ac:dyDescent="0.3">
      <c r="B321" s="56"/>
      <c r="C321" s="57"/>
      <c r="D321" s="57"/>
      <c r="E321" s="58" t="s">
        <v>0</v>
      </c>
      <c r="F321" s="100" t="s">
        <v>1017</v>
      </c>
      <c r="G321" s="101"/>
      <c r="H321" s="101"/>
      <c r="I321" s="101"/>
      <c r="J321" s="57"/>
      <c r="K321" s="59">
        <v>5.7119999999999997</v>
      </c>
      <c r="L321" s="60"/>
      <c r="N321" s="61"/>
      <c r="O321" s="57"/>
      <c r="P321" s="57"/>
      <c r="Q321" s="57"/>
      <c r="R321" s="57"/>
      <c r="S321" s="57"/>
      <c r="T321" s="57"/>
      <c r="U321" s="62"/>
      <c r="AN321" s="63" t="s">
        <v>95</v>
      </c>
      <c r="AO321" s="63" t="s">
        <v>25</v>
      </c>
      <c r="AP321" s="4" t="s">
        <v>25</v>
      </c>
      <c r="AQ321" s="4" t="s">
        <v>13</v>
      </c>
      <c r="AR321" s="4" t="s">
        <v>19</v>
      </c>
      <c r="AS321" s="63" t="s">
        <v>87</v>
      </c>
    </row>
    <row r="322" spans="2:45" s="4" customFormat="1" ht="22.5" customHeight="1" x14ac:dyDescent="0.3">
      <c r="B322" s="56"/>
      <c r="C322" s="57"/>
      <c r="D322" s="57"/>
      <c r="E322" s="58" t="s">
        <v>0</v>
      </c>
      <c r="F322" s="100" t="s">
        <v>1018</v>
      </c>
      <c r="G322" s="101"/>
      <c r="H322" s="101"/>
      <c r="I322" s="101"/>
      <c r="J322" s="57"/>
      <c r="K322" s="59">
        <v>1.258</v>
      </c>
      <c r="L322" s="60"/>
      <c r="N322" s="61"/>
      <c r="O322" s="57"/>
      <c r="P322" s="57"/>
      <c r="Q322" s="57"/>
      <c r="R322" s="57"/>
      <c r="S322" s="57"/>
      <c r="T322" s="57"/>
      <c r="U322" s="62"/>
      <c r="AN322" s="63" t="s">
        <v>95</v>
      </c>
      <c r="AO322" s="63" t="s">
        <v>25</v>
      </c>
      <c r="AP322" s="4" t="s">
        <v>25</v>
      </c>
      <c r="AQ322" s="4" t="s">
        <v>13</v>
      </c>
      <c r="AR322" s="4" t="s">
        <v>19</v>
      </c>
      <c r="AS322" s="63" t="s">
        <v>87</v>
      </c>
    </row>
    <row r="323" spans="2:45" s="4" customFormat="1" ht="22.5" customHeight="1" x14ac:dyDescent="0.3">
      <c r="B323" s="56"/>
      <c r="C323" s="57"/>
      <c r="D323" s="57"/>
      <c r="E323" s="58" t="s">
        <v>0</v>
      </c>
      <c r="F323" s="100" t="s">
        <v>1019</v>
      </c>
      <c r="G323" s="101"/>
      <c r="H323" s="101"/>
      <c r="I323" s="101"/>
      <c r="J323" s="57"/>
      <c r="K323" s="59">
        <v>0.17499999999999999</v>
      </c>
      <c r="L323" s="60"/>
      <c r="N323" s="61"/>
      <c r="O323" s="57"/>
      <c r="P323" s="57"/>
      <c r="Q323" s="57"/>
      <c r="R323" s="57"/>
      <c r="S323" s="57"/>
      <c r="T323" s="57"/>
      <c r="U323" s="62"/>
      <c r="AN323" s="63" t="s">
        <v>95</v>
      </c>
      <c r="AO323" s="63" t="s">
        <v>25</v>
      </c>
      <c r="AP323" s="4" t="s">
        <v>25</v>
      </c>
      <c r="AQ323" s="4" t="s">
        <v>13</v>
      </c>
      <c r="AR323" s="4" t="s">
        <v>19</v>
      </c>
      <c r="AS323" s="63" t="s">
        <v>87</v>
      </c>
    </row>
    <row r="324" spans="2:45" s="4" customFormat="1" ht="22.5" customHeight="1" x14ac:dyDescent="0.3">
      <c r="B324" s="56"/>
      <c r="C324" s="57"/>
      <c r="D324" s="57"/>
      <c r="E324" s="58" t="s">
        <v>0</v>
      </c>
      <c r="F324" s="100" t="s">
        <v>1020</v>
      </c>
      <c r="G324" s="101"/>
      <c r="H324" s="101"/>
      <c r="I324" s="101"/>
      <c r="J324" s="57"/>
      <c r="K324" s="59">
        <v>0.11899999999999999</v>
      </c>
      <c r="L324" s="60"/>
      <c r="N324" s="61"/>
      <c r="O324" s="57"/>
      <c r="P324" s="57"/>
      <c r="Q324" s="57"/>
      <c r="R324" s="57"/>
      <c r="S324" s="57"/>
      <c r="T324" s="57"/>
      <c r="U324" s="62"/>
      <c r="AN324" s="63" t="s">
        <v>95</v>
      </c>
      <c r="AO324" s="63" t="s">
        <v>25</v>
      </c>
      <c r="AP324" s="4" t="s">
        <v>25</v>
      </c>
      <c r="AQ324" s="4" t="s">
        <v>13</v>
      </c>
      <c r="AR324" s="4" t="s">
        <v>19</v>
      </c>
      <c r="AS324" s="63" t="s">
        <v>87</v>
      </c>
    </row>
    <row r="325" spans="2:45" s="4" customFormat="1" ht="22.5" customHeight="1" x14ac:dyDescent="0.3">
      <c r="B325" s="56"/>
      <c r="C325" s="57"/>
      <c r="D325" s="57"/>
      <c r="E325" s="58" t="s">
        <v>0</v>
      </c>
      <c r="F325" s="100" t="s">
        <v>1021</v>
      </c>
      <c r="G325" s="101"/>
      <c r="H325" s="101"/>
      <c r="I325" s="101"/>
      <c r="J325" s="57"/>
      <c r="K325" s="59">
        <v>0.21</v>
      </c>
      <c r="L325" s="60"/>
      <c r="N325" s="61"/>
      <c r="O325" s="57"/>
      <c r="P325" s="57"/>
      <c r="Q325" s="57"/>
      <c r="R325" s="57"/>
      <c r="S325" s="57"/>
      <c r="T325" s="57"/>
      <c r="U325" s="62"/>
      <c r="AN325" s="63" t="s">
        <v>95</v>
      </c>
      <c r="AO325" s="63" t="s">
        <v>25</v>
      </c>
      <c r="AP325" s="4" t="s">
        <v>25</v>
      </c>
      <c r="AQ325" s="4" t="s">
        <v>13</v>
      </c>
      <c r="AR325" s="4" t="s">
        <v>19</v>
      </c>
      <c r="AS325" s="63" t="s">
        <v>87</v>
      </c>
    </row>
    <row r="326" spans="2:45" s="4" customFormat="1" ht="22.5" customHeight="1" x14ac:dyDescent="0.3">
      <c r="B326" s="56"/>
      <c r="C326" s="57"/>
      <c r="D326" s="57"/>
      <c r="E326" s="58" t="s">
        <v>0</v>
      </c>
      <c r="F326" s="100" t="s">
        <v>1022</v>
      </c>
      <c r="G326" s="101"/>
      <c r="H326" s="101"/>
      <c r="I326" s="101"/>
      <c r="J326" s="57"/>
      <c r="K326" s="59">
        <v>0.33600000000000002</v>
      </c>
      <c r="L326" s="60"/>
      <c r="N326" s="61"/>
      <c r="O326" s="57"/>
      <c r="P326" s="57"/>
      <c r="Q326" s="57"/>
      <c r="R326" s="57"/>
      <c r="S326" s="57"/>
      <c r="T326" s="57"/>
      <c r="U326" s="62"/>
      <c r="AN326" s="63" t="s">
        <v>95</v>
      </c>
      <c r="AO326" s="63" t="s">
        <v>25</v>
      </c>
      <c r="AP326" s="4" t="s">
        <v>25</v>
      </c>
      <c r="AQ326" s="4" t="s">
        <v>13</v>
      </c>
      <c r="AR326" s="4" t="s">
        <v>19</v>
      </c>
      <c r="AS326" s="63" t="s">
        <v>87</v>
      </c>
    </row>
    <row r="327" spans="2:45" s="4" customFormat="1" ht="22.5" customHeight="1" x14ac:dyDescent="0.3">
      <c r="B327" s="56"/>
      <c r="C327" s="57"/>
      <c r="D327" s="57"/>
      <c r="E327" s="58" t="s">
        <v>0</v>
      </c>
      <c r="F327" s="100" t="s">
        <v>0</v>
      </c>
      <c r="G327" s="101"/>
      <c r="H327" s="101"/>
      <c r="I327" s="101"/>
      <c r="J327" s="57"/>
      <c r="K327" s="59">
        <v>0</v>
      </c>
      <c r="L327" s="60"/>
      <c r="N327" s="61"/>
      <c r="O327" s="57"/>
      <c r="P327" s="57"/>
      <c r="Q327" s="57"/>
      <c r="R327" s="57"/>
      <c r="S327" s="57"/>
      <c r="T327" s="57"/>
      <c r="U327" s="62"/>
      <c r="AN327" s="63" t="s">
        <v>95</v>
      </c>
      <c r="AO327" s="63" t="s">
        <v>25</v>
      </c>
      <c r="AP327" s="4" t="s">
        <v>25</v>
      </c>
      <c r="AQ327" s="4" t="s">
        <v>13</v>
      </c>
      <c r="AR327" s="4" t="s">
        <v>19</v>
      </c>
      <c r="AS327" s="63" t="s">
        <v>87</v>
      </c>
    </row>
    <row r="328" spans="2:45" s="6" customFormat="1" ht="22.5" customHeight="1" x14ac:dyDescent="0.3">
      <c r="B328" s="72"/>
      <c r="C328" s="73"/>
      <c r="D328" s="73"/>
      <c r="E328" s="74" t="s">
        <v>0</v>
      </c>
      <c r="F328" s="104" t="s">
        <v>956</v>
      </c>
      <c r="G328" s="105"/>
      <c r="H328" s="105"/>
      <c r="I328" s="105"/>
      <c r="J328" s="73"/>
      <c r="K328" s="75" t="s">
        <v>0</v>
      </c>
      <c r="L328" s="76"/>
      <c r="N328" s="77"/>
      <c r="O328" s="73"/>
      <c r="P328" s="73"/>
      <c r="Q328" s="73"/>
      <c r="R328" s="73"/>
      <c r="S328" s="73"/>
      <c r="T328" s="73"/>
      <c r="U328" s="78"/>
      <c r="AN328" s="79" t="s">
        <v>95</v>
      </c>
      <c r="AO328" s="79" t="s">
        <v>25</v>
      </c>
      <c r="AP328" s="6" t="s">
        <v>5</v>
      </c>
      <c r="AQ328" s="6" t="s">
        <v>13</v>
      </c>
      <c r="AR328" s="6" t="s">
        <v>19</v>
      </c>
      <c r="AS328" s="79" t="s">
        <v>87</v>
      </c>
    </row>
    <row r="329" spans="2:45" s="4" customFormat="1" ht="22.5" customHeight="1" x14ac:dyDescent="0.3">
      <c r="B329" s="56"/>
      <c r="C329" s="57"/>
      <c r="D329" s="57"/>
      <c r="E329" s="58" t="s">
        <v>0</v>
      </c>
      <c r="F329" s="100" t="s">
        <v>1023</v>
      </c>
      <c r="G329" s="101"/>
      <c r="H329" s="101"/>
      <c r="I329" s="101"/>
      <c r="J329" s="57"/>
      <c r="K329" s="59">
        <v>7.8259999999999996</v>
      </c>
      <c r="L329" s="60"/>
      <c r="N329" s="61"/>
      <c r="O329" s="57"/>
      <c r="P329" s="57"/>
      <c r="Q329" s="57"/>
      <c r="R329" s="57"/>
      <c r="S329" s="57"/>
      <c r="T329" s="57"/>
      <c r="U329" s="62"/>
      <c r="AN329" s="63" t="s">
        <v>95</v>
      </c>
      <c r="AO329" s="63" t="s">
        <v>25</v>
      </c>
      <c r="AP329" s="4" t="s">
        <v>25</v>
      </c>
      <c r="AQ329" s="4" t="s">
        <v>13</v>
      </c>
      <c r="AR329" s="4" t="s">
        <v>19</v>
      </c>
      <c r="AS329" s="63" t="s">
        <v>87</v>
      </c>
    </row>
    <row r="330" spans="2:45" s="4" customFormat="1" ht="22.5" customHeight="1" x14ac:dyDescent="0.3">
      <c r="B330" s="56"/>
      <c r="C330" s="57"/>
      <c r="D330" s="57"/>
      <c r="E330" s="58" t="s">
        <v>0</v>
      </c>
      <c r="F330" s="100" t="s">
        <v>1024</v>
      </c>
      <c r="G330" s="101"/>
      <c r="H330" s="101"/>
      <c r="I330" s="101"/>
      <c r="J330" s="57"/>
      <c r="K330" s="59">
        <v>1.4</v>
      </c>
      <c r="L330" s="60"/>
      <c r="N330" s="61"/>
      <c r="O330" s="57"/>
      <c r="P330" s="57"/>
      <c r="Q330" s="57"/>
      <c r="R330" s="57"/>
      <c r="S330" s="57"/>
      <c r="T330" s="57"/>
      <c r="U330" s="62"/>
      <c r="AN330" s="63" t="s">
        <v>95</v>
      </c>
      <c r="AO330" s="63" t="s">
        <v>25</v>
      </c>
      <c r="AP330" s="4" t="s">
        <v>25</v>
      </c>
      <c r="AQ330" s="4" t="s">
        <v>13</v>
      </c>
      <c r="AR330" s="4" t="s">
        <v>19</v>
      </c>
      <c r="AS330" s="63" t="s">
        <v>87</v>
      </c>
    </row>
    <row r="331" spans="2:45" s="4" customFormat="1" ht="22.5" customHeight="1" x14ac:dyDescent="0.3">
      <c r="B331" s="56"/>
      <c r="C331" s="57"/>
      <c r="D331" s="57"/>
      <c r="E331" s="58" t="s">
        <v>0</v>
      </c>
      <c r="F331" s="100" t="s">
        <v>993</v>
      </c>
      <c r="G331" s="101"/>
      <c r="H331" s="101"/>
      <c r="I331" s="101"/>
      <c r="J331" s="57"/>
      <c r="K331" s="59">
        <v>1.2150000000000001</v>
      </c>
      <c r="L331" s="60"/>
      <c r="N331" s="61"/>
      <c r="O331" s="57"/>
      <c r="P331" s="57"/>
      <c r="Q331" s="57"/>
      <c r="R331" s="57"/>
      <c r="S331" s="57"/>
      <c r="T331" s="57"/>
      <c r="U331" s="62"/>
      <c r="AN331" s="63" t="s">
        <v>95</v>
      </c>
      <c r="AO331" s="63" t="s">
        <v>25</v>
      </c>
      <c r="AP331" s="4" t="s">
        <v>25</v>
      </c>
      <c r="AQ331" s="4" t="s">
        <v>13</v>
      </c>
      <c r="AR331" s="4" t="s">
        <v>19</v>
      </c>
      <c r="AS331" s="63" t="s">
        <v>87</v>
      </c>
    </row>
    <row r="332" spans="2:45" s="4" customFormat="1" ht="22.5" customHeight="1" x14ac:dyDescent="0.3">
      <c r="B332" s="56"/>
      <c r="C332" s="57"/>
      <c r="D332" s="57"/>
      <c r="E332" s="58" t="s">
        <v>0</v>
      </c>
      <c r="F332" s="100" t="s">
        <v>1025</v>
      </c>
      <c r="G332" s="101"/>
      <c r="H332" s="101"/>
      <c r="I332" s="101"/>
      <c r="J332" s="57"/>
      <c r="K332" s="59">
        <v>2.0720000000000001</v>
      </c>
      <c r="L332" s="60"/>
      <c r="N332" s="61"/>
      <c r="O332" s="57"/>
      <c r="P332" s="57"/>
      <c r="Q332" s="57"/>
      <c r="R332" s="57"/>
      <c r="S332" s="57"/>
      <c r="T332" s="57"/>
      <c r="U332" s="62"/>
      <c r="AN332" s="63" t="s">
        <v>95</v>
      </c>
      <c r="AO332" s="63" t="s">
        <v>25</v>
      </c>
      <c r="AP332" s="4" t="s">
        <v>25</v>
      </c>
      <c r="AQ332" s="4" t="s">
        <v>13</v>
      </c>
      <c r="AR332" s="4" t="s">
        <v>19</v>
      </c>
      <c r="AS332" s="63" t="s">
        <v>87</v>
      </c>
    </row>
    <row r="333" spans="2:45" s="4" customFormat="1" ht="22.5" customHeight="1" x14ac:dyDescent="0.3">
      <c r="B333" s="56"/>
      <c r="C333" s="57"/>
      <c r="D333" s="57"/>
      <c r="E333" s="58" t="s">
        <v>0</v>
      </c>
      <c r="F333" s="100" t="s">
        <v>1026</v>
      </c>
      <c r="G333" s="101"/>
      <c r="H333" s="101"/>
      <c r="I333" s="101"/>
      <c r="J333" s="57"/>
      <c r="K333" s="59">
        <v>0.67200000000000004</v>
      </c>
      <c r="L333" s="60"/>
      <c r="N333" s="61"/>
      <c r="O333" s="57"/>
      <c r="P333" s="57"/>
      <c r="Q333" s="57"/>
      <c r="R333" s="57"/>
      <c r="S333" s="57"/>
      <c r="T333" s="57"/>
      <c r="U333" s="62"/>
      <c r="AN333" s="63" t="s">
        <v>95</v>
      </c>
      <c r="AO333" s="63" t="s">
        <v>25</v>
      </c>
      <c r="AP333" s="4" t="s">
        <v>25</v>
      </c>
      <c r="AQ333" s="4" t="s">
        <v>13</v>
      </c>
      <c r="AR333" s="4" t="s">
        <v>19</v>
      </c>
      <c r="AS333" s="63" t="s">
        <v>87</v>
      </c>
    </row>
    <row r="334" spans="2:45" s="4" customFormat="1" ht="22.5" customHeight="1" x14ac:dyDescent="0.3">
      <c r="B334" s="56"/>
      <c r="C334" s="57"/>
      <c r="D334" s="57"/>
      <c r="E334" s="58" t="s">
        <v>0</v>
      </c>
      <c r="F334" s="100" t="s">
        <v>1027</v>
      </c>
      <c r="G334" s="101"/>
      <c r="H334" s="101"/>
      <c r="I334" s="101"/>
      <c r="J334" s="57"/>
      <c r="K334" s="59">
        <v>0.434</v>
      </c>
      <c r="L334" s="60"/>
      <c r="N334" s="61"/>
      <c r="O334" s="57"/>
      <c r="P334" s="57"/>
      <c r="Q334" s="57"/>
      <c r="R334" s="57"/>
      <c r="S334" s="57"/>
      <c r="T334" s="57"/>
      <c r="U334" s="62"/>
      <c r="AN334" s="63" t="s">
        <v>95</v>
      </c>
      <c r="AO334" s="63" t="s">
        <v>25</v>
      </c>
      <c r="AP334" s="4" t="s">
        <v>25</v>
      </c>
      <c r="AQ334" s="4" t="s">
        <v>13</v>
      </c>
      <c r="AR334" s="4" t="s">
        <v>19</v>
      </c>
      <c r="AS334" s="63" t="s">
        <v>87</v>
      </c>
    </row>
    <row r="335" spans="2:45" s="4" customFormat="1" ht="22.5" customHeight="1" x14ac:dyDescent="0.3">
      <c r="B335" s="56"/>
      <c r="C335" s="57"/>
      <c r="D335" s="57"/>
      <c r="E335" s="58" t="s">
        <v>0</v>
      </c>
      <c r="F335" s="100" t="s">
        <v>1028</v>
      </c>
      <c r="G335" s="101"/>
      <c r="H335" s="101"/>
      <c r="I335" s="101"/>
      <c r="J335" s="57"/>
      <c r="K335" s="59">
        <v>0.58799999999999997</v>
      </c>
      <c r="L335" s="60"/>
      <c r="N335" s="61"/>
      <c r="O335" s="57"/>
      <c r="P335" s="57"/>
      <c r="Q335" s="57"/>
      <c r="R335" s="57"/>
      <c r="S335" s="57"/>
      <c r="T335" s="57"/>
      <c r="U335" s="62"/>
      <c r="AN335" s="63" t="s">
        <v>95</v>
      </c>
      <c r="AO335" s="63" t="s">
        <v>25</v>
      </c>
      <c r="AP335" s="4" t="s">
        <v>25</v>
      </c>
      <c r="AQ335" s="4" t="s">
        <v>13</v>
      </c>
      <c r="AR335" s="4" t="s">
        <v>19</v>
      </c>
      <c r="AS335" s="63" t="s">
        <v>87</v>
      </c>
    </row>
    <row r="336" spans="2:45" s="4" customFormat="1" ht="22.5" customHeight="1" x14ac:dyDescent="0.3">
      <c r="B336" s="56"/>
      <c r="C336" s="57"/>
      <c r="D336" s="57"/>
      <c r="E336" s="58" t="s">
        <v>0</v>
      </c>
      <c r="F336" s="100" t="s">
        <v>1029</v>
      </c>
      <c r="G336" s="101"/>
      <c r="H336" s="101"/>
      <c r="I336" s="101"/>
      <c r="J336" s="57"/>
      <c r="K336" s="59">
        <v>0.39200000000000002</v>
      </c>
      <c r="L336" s="60"/>
      <c r="N336" s="61"/>
      <c r="O336" s="57"/>
      <c r="P336" s="57"/>
      <c r="Q336" s="57"/>
      <c r="R336" s="57"/>
      <c r="S336" s="57"/>
      <c r="T336" s="57"/>
      <c r="U336" s="62"/>
      <c r="AN336" s="63" t="s">
        <v>95</v>
      </c>
      <c r="AO336" s="63" t="s">
        <v>25</v>
      </c>
      <c r="AP336" s="4" t="s">
        <v>25</v>
      </c>
      <c r="AQ336" s="4" t="s">
        <v>13</v>
      </c>
      <c r="AR336" s="4" t="s">
        <v>19</v>
      </c>
      <c r="AS336" s="63" t="s">
        <v>87</v>
      </c>
    </row>
    <row r="337" spans="2:45" s="4" customFormat="1" ht="22.5" customHeight="1" x14ac:dyDescent="0.3">
      <c r="B337" s="56"/>
      <c r="C337" s="57"/>
      <c r="D337" s="57"/>
      <c r="E337" s="58" t="s">
        <v>0</v>
      </c>
      <c r="F337" s="100" t="s">
        <v>0</v>
      </c>
      <c r="G337" s="101"/>
      <c r="H337" s="101"/>
      <c r="I337" s="101"/>
      <c r="J337" s="57"/>
      <c r="K337" s="59">
        <v>0</v>
      </c>
      <c r="L337" s="60"/>
      <c r="N337" s="61"/>
      <c r="O337" s="57"/>
      <c r="P337" s="57"/>
      <c r="Q337" s="57"/>
      <c r="R337" s="57"/>
      <c r="S337" s="57"/>
      <c r="T337" s="57"/>
      <c r="U337" s="62"/>
      <c r="AN337" s="63" t="s">
        <v>95</v>
      </c>
      <c r="AO337" s="63" t="s">
        <v>25</v>
      </c>
      <c r="AP337" s="4" t="s">
        <v>25</v>
      </c>
      <c r="AQ337" s="4" t="s">
        <v>13</v>
      </c>
      <c r="AR337" s="4" t="s">
        <v>19</v>
      </c>
      <c r="AS337" s="63" t="s">
        <v>87</v>
      </c>
    </row>
    <row r="338" spans="2:45" s="6" customFormat="1" ht="22.5" customHeight="1" x14ac:dyDescent="0.3">
      <c r="B338" s="72"/>
      <c r="C338" s="73"/>
      <c r="D338" s="73"/>
      <c r="E338" s="74" t="s">
        <v>0</v>
      </c>
      <c r="F338" s="104" t="s">
        <v>933</v>
      </c>
      <c r="G338" s="105"/>
      <c r="H338" s="105"/>
      <c r="I338" s="105"/>
      <c r="J338" s="73"/>
      <c r="K338" s="75" t="s">
        <v>0</v>
      </c>
      <c r="L338" s="76"/>
      <c r="N338" s="77"/>
      <c r="O338" s="73"/>
      <c r="P338" s="73"/>
      <c r="Q338" s="73"/>
      <c r="R338" s="73"/>
      <c r="S338" s="73"/>
      <c r="T338" s="73"/>
      <c r="U338" s="78"/>
      <c r="AN338" s="79" t="s">
        <v>95</v>
      </c>
      <c r="AO338" s="79" t="s">
        <v>25</v>
      </c>
      <c r="AP338" s="6" t="s">
        <v>5</v>
      </c>
      <c r="AQ338" s="6" t="s">
        <v>13</v>
      </c>
      <c r="AR338" s="6" t="s">
        <v>19</v>
      </c>
      <c r="AS338" s="79" t="s">
        <v>87</v>
      </c>
    </row>
    <row r="339" spans="2:45" s="4" customFormat="1" ht="22.5" customHeight="1" x14ac:dyDescent="0.3">
      <c r="B339" s="56"/>
      <c r="C339" s="57"/>
      <c r="D339" s="57"/>
      <c r="E339" s="58" t="s">
        <v>0</v>
      </c>
      <c r="F339" s="100" t="s">
        <v>1017</v>
      </c>
      <c r="G339" s="101"/>
      <c r="H339" s="101"/>
      <c r="I339" s="101"/>
      <c r="J339" s="57"/>
      <c r="K339" s="59">
        <v>5.7119999999999997</v>
      </c>
      <c r="L339" s="60"/>
      <c r="N339" s="61"/>
      <c r="O339" s="57"/>
      <c r="P339" s="57"/>
      <c r="Q339" s="57"/>
      <c r="R339" s="57"/>
      <c r="S339" s="57"/>
      <c r="T339" s="57"/>
      <c r="U339" s="62"/>
      <c r="AN339" s="63" t="s">
        <v>95</v>
      </c>
      <c r="AO339" s="63" t="s">
        <v>25</v>
      </c>
      <c r="AP339" s="4" t="s">
        <v>25</v>
      </c>
      <c r="AQ339" s="4" t="s">
        <v>13</v>
      </c>
      <c r="AR339" s="4" t="s">
        <v>19</v>
      </c>
      <c r="AS339" s="63" t="s">
        <v>87</v>
      </c>
    </row>
    <row r="340" spans="2:45" s="4" customFormat="1" ht="22.5" customHeight="1" x14ac:dyDescent="0.3">
      <c r="B340" s="56"/>
      <c r="C340" s="57"/>
      <c r="D340" s="57"/>
      <c r="E340" s="58" t="s">
        <v>0</v>
      </c>
      <c r="F340" s="100" t="s">
        <v>1030</v>
      </c>
      <c r="G340" s="101"/>
      <c r="H340" s="101"/>
      <c r="I340" s="101"/>
      <c r="J340" s="57"/>
      <c r="K340" s="59">
        <v>0.252</v>
      </c>
      <c r="L340" s="60"/>
      <c r="N340" s="61"/>
      <c r="O340" s="57"/>
      <c r="P340" s="57"/>
      <c r="Q340" s="57"/>
      <c r="R340" s="57"/>
      <c r="S340" s="57"/>
      <c r="T340" s="57"/>
      <c r="U340" s="62"/>
      <c r="AN340" s="63" t="s">
        <v>95</v>
      </c>
      <c r="AO340" s="63" t="s">
        <v>25</v>
      </c>
      <c r="AP340" s="4" t="s">
        <v>25</v>
      </c>
      <c r="AQ340" s="4" t="s">
        <v>13</v>
      </c>
      <c r="AR340" s="4" t="s">
        <v>19</v>
      </c>
      <c r="AS340" s="63" t="s">
        <v>87</v>
      </c>
    </row>
    <row r="341" spans="2:45" s="4" customFormat="1" ht="22.5" customHeight="1" x14ac:dyDescent="0.3">
      <c r="B341" s="56"/>
      <c r="C341" s="57"/>
      <c r="D341" s="57"/>
      <c r="E341" s="58" t="s">
        <v>0</v>
      </c>
      <c r="F341" s="100" t="s">
        <v>1019</v>
      </c>
      <c r="G341" s="101"/>
      <c r="H341" s="101"/>
      <c r="I341" s="101"/>
      <c r="J341" s="57"/>
      <c r="K341" s="59">
        <v>0.17499999999999999</v>
      </c>
      <c r="L341" s="60"/>
      <c r="N341" s="61"/>
      <c r="O341" s="57"/>
      <c r="P341" s="57"/>
      <c r="Q341" s="57"/>
      <c r="R341" s="57"/>
      <c r="S341" s="57"/>
      <c r="T341" s="57"/>
      <c r="U341" s="62"/>
      <c r="AN341" s="63" t="s">
        <v>95</v>
      </c>
      <c r="AO341" s="63" t="s">
        <v>25</v>
      </c>
      <c r="AP341" s="4" t="s">
        <v>25</v>
      </c>
      <c r="AQ341" s="4" t="s">
        <v>13</v>
      </c>
      <c r="AR341" s="4" t="s">
        <v>19</v>
      </c>
      <c r="AS341" s="63" t="s">
        <v>87</v>
      </c>
    </row>
    <row r="342" spans="2:45" s="4" customFormat="1" ht="22.5" customHeight="1" x14ac:dyDescent="0.3">
      <c r="B342" s="56"/>
      <c r="C342" s="57"/>
      <c r="D342" s="57"/>
      <c r="E342" s="58" t="s">
        <v>0</v>
      </c>
      <c r="F342" s="100" t="s">
        <v>1020</v>
      </c>
      <c r="G342" s="101"/>
      <c r="H342" s="101"/>
      <c r="I342" s="101"/>
      <c r="J342" s="57"/>
      <c r="K342" s="59">
        <v>0.11899999999999999</v>
      </c>
      <c r="L342" s="60"/>
      <c r="N342" s="61"/>
      <c r="O342" s="57"/>
      <c r="P342" s="57"/>
      <c r="Q342" s="57"/>
      <c r="R342" s="57"/>
      <c r="S342" s="57"/>
      <c r="T342" s="57"/>
      <c r="U342" s="62"/>
      <c r="AN342" s="63" t="s">
        <v>95</v>
      </c>
      <c r="AO342" s="63" t="s">
        <v>25</v>
      </c>
      <c r="AP342" s="4" t="s">
        <v>25</v>
      </c>
      <c r="AQ342" s="4" t="s">
        <v>13</v>
      </c>
      <c r="AR342" s="4" t="s">
        <v>19</v>
      </c>
      <c r="AS342" s="63" t="s">
        <v>87</v>
      </c>
    </row>
    <row r="343" spans="2:45" s="4" customFormat="1" ht="22.5" customHeight="1" x14ac:dyDescent="0.3">
      <c r="B343" s="56"/>
      <c r="C343" s="57"/>
      <c r="D343" s="57"/>
      <c r="E343" s="58" t="s">
        <v>0</v>
      </c>
      <c r="F343" s="100" t="s">
        <v>1021</v>
      </c>
      <c r="G343" s="101"/>
      <c r="H343" s="101"/>
      <c r="I343" s="101"/>
      <c r="J343" s="57"/>
      <c r="K343" s="59">
        <v>0.21</v>
      </c>
      <c r="L343" s="60"/>
      <c r="N343" s="61"/>
      <c r="O343" s="57"/>
      <c r="P343" s="57"/>
      <c r="Q343" s="57"/>
      <c r="R343" s="57"/>
      <c r="S343" s="57"/>
      <c r="T343" s="57"/>
      <c r="U343" s="62"/>
      <c r="AN343" s="63" t="s">
        <v>95</v>
      </c>
      <c r="AO343" s="63" t="s">
        <v>25</v>
      </c>
      <c r="AP343" s="4" t="s">
        <v>25</v>
      </c>
      <c r="AQ343" s="4" t="s">
        <v>13</v>
      </c>
      <c r="AR343" s="4" t="s">
        <v>19</v>
      </c>
      <c r="AS343" s="63" t="s">
        <v>87</v>
      </c>
    </row>
    <row r="344" spans="2:45" s="4" customFormat="1" ht="22.5" customHeight="1" x14ac:dyDescent="0.3">
      <c r="B344" s="56"/>
      <c r="C344" s="57"/>
      <c r="D344" s="57"/>
      <c r="E344" s="58" t="s">
        <v>0</v>
      </c>
      <c r="F344" s="100" t="s">
        <v>1031</v>
      </c>
      <c r="G344" s="101"/>
      <c r="H344" s="101"/>
      <c r="I344" s="101"/>
      <c r="J344" s="57"/>
      <c r="K344" s="59">
        <v>0.126</v>
      </c>
      <c r="L344" s="60"/>
      <c r="N344" s="61"/>
      <c r="O344" s="57"/>
      <c r="P344" s="57"/>
      <c r="Q344" s="57"/>
      <c r="R344" s="57"/>
      <c r="S344" s="57"/>
      <c r="T344" s="57"/>
      <c r="U344" s="62"/>
      <c r="AN344" s="63" t="s">
        <v>95</v>
      </c>
      <c r="AO344" s="63" t="s">
        <v>25</v>
      </c>
      <c r="AP344" s="4" t="s">
        <v>25</v>
      </c>
      <c r="AQ344" s="4" t="s">
        <v>13</v>
      </c>
      <c r="AR344" s="4" t="s">
        <v>19</v>
      </c>
      <c r="AS344" s="63" t="s">
        <v>87</v>
      </c>
    </row>
    <row r="345" spans="2:45" s="4" customFormat="1" ht="22.5" customHeight="1" x14ac:dyDescent="0.3">
      <c r="B345" s="56"/>
      <c r="C345" s="57"/>
      <c r="D345" s="57"/>
      <c r="E345" s="58" t="s">
        <v>0</v>
      </c>
      <c r="F345" s="100" t="s">
        <v>1022</v>
      </c>
      <c r="G345" s="101"/>
      <c r="H345" s="101"/>
      <c r="I345" s="101"/>
      <c r="J345" s="57"/>
      <c r="K345" s="59">
        <v>0.33600000000000002</v>
      </c>
      <c r="L345" s="60"/>
      <c r="N345" s="61"/>
      <c r="O345" s="57"/>
      <c r="P345" s="57"/>
      <c r="Q345" s="57"/>
      <c r="R345" s="57"/>
      <c r="S345" s="57"/>
      <c r="T345" s="57"/>
      <c r="U345" s="62"/>
      <c r="AN345" s="63" t="s">
        <v>95</v>
      </c>
      <c r="AO345" s="63" t="s">
        <v>25</v>
      </c>
      <c r="AP345" s="4" t="s">
        <v>25</v>
      </c>
      <c r="AQ345" s="4" t="s">
        <v>13</v>
      </c>
      <c r="AR345" s="4" t="s">
        <v>19</v>
      </c>
      <c r="AS345" s="63" t="s">
        <v>87</v>
      </c>
    </row>
    <row r="346" spans="2:45" s="4" customFormat="1" ht="22.5" customHeight="1" x14ac:dyDescent="0.3">
      <c r="B346" s="56"/>
      <c r="C346" s="57"/>
      <c r="D346" s="57"/>
      <c r="E346" s="58" t="s">
        <v>0</v>
      </c>
      <c r="F346" s="100" t="s">
        <v>0</v>
      </c>
      <c r="G346" s="101"/>
      <c r="H346" s="101"/>
      <c r="I346" s="101"/>
      <c r="J346" s="57"/>
      <c r="K346" s="59">
        <v>0</v>
      </c>
      <c r="L346" s="60"/>
      <c r="N346" s="61"/>
      <c r="O346" s="57"/>
      <c r="P346" s="57"/>
      <c r="Q346" s="57"/>
      <c r="R346" s="57"/>
      <c r="S346" s="57"/>
      <c r="T346" s="57"/>
      <c r="U346" s="62"/>
      <c r="AN346" s="63" t="s">
        <v>95</v>
      </c>
      <c r="AO346" s="63" t="s">
        <v>25</v>
      </c>
      <c r="AP346" s="4" t="s">
        <v>25</v>
      </c>
      <c r="AQ346" s="4" t="s">
        <v>13</v>
      </c>
      <c r="AR346" s="4" t="s">
        <v>19</v>
      </c>
      <c r="AS346" s="63" t="s">
        <v>87</v>
      </c>
    </row>
    <row r="347" spans="2:45" s="6" customFormat="1" ht="22.5" customHeight="1" x14ac:dyDescent="0.3">
      <c r="B347" s="72"/>
      <c r="C347" s="73"/>
      <c r="D347" s="73"/>
      <c r="E347" s="74" t="s">
        <v>0</v>
      </c>
      <c r="F347" s="104" t="s">
        <v>950</v>
      </c>
      <c r="G347" s="105"/>
      <c r="H347" s="105"/>
      <c r="I347" s="105"/>
      <c r="J347" s="73"/>
      <c r="K347" s="75" t="s">
        <v>0</v>
      </c>
      <c r="L347" s="76"/>
      <c r="N347" s="77"/>
      <c r="O347" s="73"/>
      <c r="P347" s="73"/>
      <c r="Q347" s="73"/>
      <c r="R347" s="73"/>
      <c r="S347" s="73"/>
      <c r="T347" s="73"/>
      <c r="U347" s="78"/>
      <c r="AN347" s="79" t="s">
        <v>95</v>
      </c>
      <c r="AO347" s="79" t="s">
        <v>25</v>
      </c>
      <c r="AP347" s="6" t="s">
        <v>5</v>
      </c>
      <c r="AQ347" s="6" t="s">
        <v>13</v>
      </c>
      <c r="AR347" s="6" t="s">
        <v>19</v>
      </c>
      <c r="AS347" s="79" t="s">
        <v>87</v>
      </c>
    </row>
    <row r="348" spans="2:45" s="6" customFormat="1" ht="22.5" customHeight="1" x14ac:dyDescent="0.3">
      <c r="B348" s="72"/>
      <c r="C348" s="73"/>
      <c r="D348" s="73"/>
      <c r="E348" s="74" t="s">
        <v>0</v>
      </c>
      <c r="F348" s="104" t="s">
        <v>932</v>
      </c>
      <c r="G348" s="105"/>
      <c r="H348" s="105"/>
      <c r="I348" s="105"/>
      <c r="J348" s="73"/>
      <c r="K348" s="75" t="s">
        <v>0</v>
      </c>
      <c r="L348" s="76"/>
      <c r="N348" s="77"/>
      <c r="O348" s="73"/>
      <c r="P348" s="73"/>
      <c r="Q348" s="73"/>
      <c r="R348" s="73"/>
      <c r="S348" s="73"/>
      <c r="T348" s="73"/>
      <c r="U348" s="78"/>
      <c r="AN348" s="79" t="s">
        <v>95</v>
      </c>
      <c r="AO348" s="79" t="s">
        <v>25</v>
      </c>
      <c r="AP348" s="6" t="s">
        <v>5</v>
      </c>
      <c r="AQ348" s="6" t="s">
        <v>13</v>
      </c>
      <c r="AR348" s="6" t="s">
        <v>19</v>
      </c>
      <c r="AS348" s="79" t="s">
        <v>87</v>
      </c>
    </row>
    <row r="349" spans="2:45" s="4" customFormat="1" ht="22.5" customHeight="1" x14ac:dyDescent="0.3">
      <c r="B349" s="56"/>
      <c r="C349" s="57"/>
      <c r="D349" s="57"/>
      <c r="E349" s="58" t="s">
        <v>0</v>
      </c>
      <c r="F349" s="100" t="s">
        <v>1032</v>
      </c>
      <c r="G349" s="101"/>
      <c r="H349" s="101"/>
      <c r="I349" s="101"/>
      <c r="J349" s="57"/>
      <c r="K349" s="59">
        <v>1.006</v>
      </c>
      <c r="L349" s="60"/>
      <c r="N349" s="61"/>
      <c r="O349" s="57"/>
      <c r="P349" s="57"/>
      <c r="Q349" s="57"/>
      <c r="R349" s="57"/>
      <c r="S349" s="57"/>
      <c r="T349" s="57"/>
      <c r="U349" s="62"/>
      <c r="AN349" s="63" t="s">
        <v>95</v>
      </c>
      <c r="AO349" s="63" t="s">
        <v>25</v>
      </c>
      <c r="AP349" s="4" t="s">
        <v>25</v>
      </c>
      <c r="AQ349" s="4" t="s">
        <v>13</v>
      </c>
      <c r="AR349" s="4" t="s">
        <v>19</v>
      </c>
      <c r="AS349" s="63" t="s">
        <v>87</v>
      </c>
    </row>
    <row r="350" spans="2:45" s="4" customFormat="1" ht="22.5" customHeight="1" x14ac:dyDescent="0.3">
      <c r="B350" s="56"/>
      <c r="C350" s="57"/>
      <c r="D350" s="57"/>
      <c r="E350" s="58" t="s">
        <v>0</v>
      </c>
      <c r="F350" s="100" t="s">
        <v>1033</v>
      </c>
      <c r="G350" s="101"/>
      <c r="H350" s="101"/>
      <c r="I350" s="101"/>
      <c r="J350" s="57"/>
      <c r="K350" s="59">
        <v>3.6960000000000002</v>
      </c>
      <c r="L350" s="60"/>
      <c r="N350" s="61"/>
      <c r="O350" s="57"/>
      <c r="P350" s="57"/>
      <c r="Q350" s="57"/>
      <c r="R350" s="57"/>
      <c r="S350" s="57"/>
      <c r="T350" s="57"/>
      <c r="U350" s="62"/>
      <c r="AN350" s="63" t="s">
        <v>95</v>
      </c>
      <c r="AO350" s="63" t="s">
        <v>25</v>
      </c>
      <c r="AP350" s="4" t="s">
        <v>25</v>
      </c>
      <c r="AQ350" s="4" t="s">
        <v>13</v>
      </c>
      <c r="AR350" s="4" t="s">
        <v>19</v>
      </c>
      <c r="AS350" s="63" t="s">
        <v>87</v>
      </c>
    </row>
    <row r="351" spans="2:45" s="4" customFormat="1" ht="22.5" customHeight="1" x14ac:dyDescent="0.3">
      <c r="B351" s="56"/>
      <c r="C351" s="57"/>
      <c r="D351" s="57"/>
      <c r="E351" s="58" t="s">
        <v>0</v>
      </c>
      <c r="F351" s="100" t="s">
        <v>1031</v>
      </c>
      <c r="G351" s="101"/>
      <c r="H351" s="101"/>
      <c r="I351" s="101"/>
      <c r="J351" s="57"/>
      <c r="K351" s="59">
        <v>0.126</v>
      </c>
      <c r="L351" s="60"/>
      <c r="N351" s="61"/>
      <c r="O351" s="57"/>
      <c r="P351" s="57"/>
      <c r="Q351" s="57"/>
      <c r="R351" s="57"/>
      <c r="S351" s="57"/>
      <c r="T351" s="57"/>
      <c r="U351" s="62"/>
      <c r="AN351" s="63" t="s">
        <v>95</v>
      </c>
      <c r="AO351" s="63" t="s">
        <v>25</v>
      </c>
      <c r="AP351" s="4" t="s">
        <v>25</v>
      </c>
      <c r="AQ351" s="4" t="s">
        <v>13</v>
      </c>
      <c r="AR351" s="4" t="s">
        <v>19</v>
      </c>
      <c r="AS351" s="63" t="s">
        <v>87</v>
      </c>
    </row>
    <row r="352" spans="2:45" s="4" customFormat="1" ht="22.5" customHeight="1" x14ac:dyDescent="0.3">
      <c r="B352" s="56"/>
      <c r="C352" s="57"/>
      <c r="D352" s="57"/>
      <c r="E352" s="58" t="s">
        <v>0</v>
      </c>
      <c r="F352" s="100" t="s">
        <v>1030</v>
      </c>
      <c r="G352" s="101"/>
      <c r="H352" s="101"/>
      <c r="I352" s="101"/>
      <c r="J352" s="57"/>
      <c r="K352" s="59">
        <v>0.252</v>
      </c>
      <c r="L352" s="60"/>
      <c r="N352" s="61"/>
      <c r="O352" s="57"/>
      <c r="P352" s="57"/>
      <c r="Q352" s="57"/>
      <c r="R352" s="57"/>
      <c r="S352" s="57"/>
      <c r="T352" s="57"/>
      <c r="U352" s="62"/>
      <c r="AN352" s="63" t="s">
        <v>95</v>
      </c>
      <c r="AO352" s="63" t="s">
        <v>25</v>
      </c>
      <c r="AP352" s="4" t="s">
        <v>25</v>
      </c>
      <c r="AQ352" s="4" t="s">
        <v>13</v>
      </c>
      <c r="AR352" s="4" t="s">
        <v>19</v>
      </c>
      <c r="AS352" s="63" t="s">
        <v>87</v>
      </c>
    </row>
    <row r="353" spans="2:45" s="4" customFormat="1" ht="22.5" customHeight="1" x14ac:dyDescent="0.3">
      <c r="B353" s="56"/>
      <c r="C353" s="57"/>
      <c r="D353" s="57"/>
      <c r="E353" s="58" t="s">
        <v>0</v>
      </c>
      <c r="F353" s="100" t="s">
        <v>1034</v>
      </c>
      <c r="G353" s="101"/>
      <c r="H353" s="101"/>
      <c r="I353" s="101"/>
      <c r="J353" s="57"/>
      <c r="K353" s="59">
        <v>0.16800000000000001</v>
      </c>
      <c r="L353" s="60"/>
      <c r="N353" s="61"/>
      <c r="O353" s="57"/>
      <c r="P353" s="57"/>
      <c r="Q353" s="57"/>
      <c r="R353" s="57"/>
      <c r="S353" s="57"/>
      <c r="T353" s="57"/>
      <c r="U353" s="62"/>
      <c r="AN353" s="63" t="s">
        <v>95</v>
      </c>
      <c r="AO353" s="63" t="s">
        <v>25</v>
      </c>
      <c r="AP353" s="4" t="s">
        <v>25</v>
      </c>
      <c r="AQ353" s="4" t="s">
        <v>13</v>
      </c>
      <c r="AR353" s="4" t="s">
        <v>19</v>
      </c>
      <c r="AS353" s="63" t="s">
        <v>87</v>
      </c>
    </row>
    <row r="354" spans="2:45" s="4" customFormat="1" ht="22.5" customHeight="1" x14ac:dyDescent="0.3">
      <c r="B354" s="56"/>
      <c r="C354" s="57"/>
      <c r="D354" s="57"/>
      <c r="E354" s="58" t="s">
        <v>0</v>
      </c>
      <c r="F354" s="100" t="s">
        <v>0</v>
      </c>
      <c r="G354" s="101"/>
      <c r="H354" s="101"/>
      <c r="I354" s="101"/>
      <c r="J354" s="57"/>
      <c r="K354" s="59">
        <v>0</v>
      </c>
      <c r="L354" s="60"/>
      <c r="N354" s="61"/>
      <c r="O354" s="57"/>
      <c r="P354" s="57"/>
      <c r="Q354" s="57"/>
      <c r="R354" s="57"/>
      <c r="S354" s="57"/>
      <c r="T354" s="57"/>
      <c r="U354" s="62"/>
      <c r="AN354" s="63" t="s">
        <v>95</v>
      </c>
      <c r="AO354" s="63" t="s">
        <v>25</v>
      </c>
      <c r="AP354" s="4" t="s">
        <v>25</v>
      </c>
      <c r="AQ354" s="4" t="s">
        <v>13</v>
      </c>
      <c r="AR354" s="4" t="s">
        <v>19</v>
      </c>
      <c r="AS354" s="63" t="s">
        <v>87</v>
      </c>
    </row>
    <row r="355" spans="2:45" s="6" customFormat="1" ht="22.5" customHeight="1" x14ac:dyDescent="0.3">
      <c r="B355" s="72"/>
      <c r="C355" s="73"/>
      <c r="D355" s="73"/>
      <c r="E355" s="74" t="s">
        <v>0</v>
      </c>
      <c r="F355" s="104" t="s">
        <v>956</v>
      </c>
      <c r="G355" s="105"/>
      <c r="H355" s="105"/>
      <c r="I355" s="105"/>
      <c r="J355" s="73"/>
      <c r="K355" s="75" t="s">
        <v>0</v>
      </c>
      <c r="L355" s="76"/>
      <c r="N355" s="77"/>
      <c r="O355" s="73"/>
      <c r="P355" s="73"/>
      <c r="Q355" s="73"/>
      <c r="R355" s="73"/>
      <c r="S355" s="73"/>
      <c r="T355" s="73"/>
      <c r="U355" s="78"/>
      <c r="AN355" s="79" t="s">
        <v>95</v>
      </c>
      <c r="AO355" s="79" t="s">
        <v>25</v>
      </c>
      <c r="AP355" s="6" t="s">
        <v>5</v>
      </c>
      <c r="AQ355" s="6" t="s">
        <v>13</v>
      </c>
      <c r="AR355" s="6" t="s">
        <v>19</v>
      </c>
      <c r="AS355" s="79" t="s">
        <v>87</v>
      </c>
    </row>
    <row r="356" spans="2:45" s="4" customFormat="1" ht="22.5" customHeight="1" x14ac:dyDescent="0.3">
      <c r="B356" s="56"/>
      <c r="C356" s="57"/>
      <c r="D356" s="57"/>
      <c r="E356" s="58" t="s">
        <v>0</v>
      </c>
      <c r="F356" s="100" t="s">
        <v>1025</v>
      </c>
      <c r="G356" s="101"/>
      <c r="H356" s="101"/>
      <c r="I356" s="101"/>
      <c r="J356" s="57"/>
      <c r="K356" s="59">
        <v>2.0720000000000001</v>
      </c>
      <c r="L356" s="60"/>
      <c r="N356" s="61"/>
      <c r="O356" s="57"/>
      <c r="P356" s="57"/>
      <c r="Q356" s="57"/>
      <c r="R356" s="57"/>
      <c r="S356" s="57"/>
      <c r="T356" s="57"/>
      <c r="U356" s="62"/>
      <c r="AN356" s="63" t="s">
        <v>95</v>
      </c>
      <c r="AO356" s="63" t="s">
        <v>25</v>
      </c>
      <c r="AP356" s="4" t="s">
        <v>25</v>
      </c>
      <c r="AQ356" s="4" t="s">
        <v>13</v>
      </c>
      <c r="AR356" s="4" t="s">
        <v>19</v>
      </c>
      <c r="AS356" s="63" t="s">
        <v>87</v>
      </c>
    </row>
    <row r="357" spans="2:45" s="4" customFormat="1" ht="22.5" customHeight="1" x14ac:dyDescent="0.3">
      <c r="B357" s="56"/>
      <c r="C357" s="57"/>
      <c r="D357" s="57"/>
      <c r="E357" s="58" t="s">
        <v>0</v>
      </c>
      <c r="F357" s="100" t="s">
        <v>1035</v>
      </c>
      <c r="G357" s="101"/>
      <c r="H357" s="101"/>
      <c r="I357" s="101"/>
      <c r="J357" s="57"/>
      <c r="K357" s="59">
        <v>6.02</v>
      </c>
      <c r="L357" s="60"/>
      <c r="N357" s="61"/>
      <c r="O357" s="57"/>
      <c r="P357" s="57"/>
      <c r="Q357" s="57"/>
      <c r="R357" s="57"/>
      <c r="S357" s="57"/>
      <c r="T357" s="57"/>
      <c r="U357" s="62"/>
      <c r="AN357" s="63" t="s">
        <v>95</v>
      </c>
      <c r="AO357" s="63" t="s">
        <v>25</v>
      </c>
      <c r="AP357" s="4" t="s">
        <v>25</v>
      </c>
      <c r="AQ357" s="4" t="s">
        <v>13</v>
      </c>
      <c r="AR357" s="4" t="s">
        <v>19</v>
      </c>
      <c r="AS357" s="63" t="s">
        <v>87</v>
      </c>
    </row>
    <row r="358" spans="2:45" s="4" customFormat="1" ht="22.5" customHeight="1" x14ac:dyDescent="0.3">
      <c r="B358" s="56"/>
      <c r="C358" s="57"/>
      <c r="D358" s="57"/>
      <c r="E358" s="58" t="s">
        <v>0</v>
      </c>
      <c r="F358" s="100" t="s">
        <v>1014</v>
      </c>
      <c r="G358" s="101"/>
      <c r="H358" s="101"/>
      <c r="I358" s="101"/>
      <c r="J358" s="57"/>
      <c r="K358" s="59">
        <v>1.05</v>
      </c>
      <c r="L358" s="60"/>
      <c r="N358" s="61"/>
      <c r="O358" s="57"/>
      <c r="P358" s="57"/>
      <c r="Q358" s="57"/>
      <c r="R358" s="57"/>
      <c r="S358" s="57"/>
      <c r="T358" s="57"/>
      <c r="U358" s="62"/>
      <c r="AN358" s="63" t="s">
        <v>95</v>
      </c>
      <c r="AO358" s="63" t="s">
        <v>25</v>
      </c>
      <c r="AP358" s="4" t="s">
        <v>25</v>
      </c>
      <c r="AQ358" s="4" t="s">
        <v>13</v>
      </c>
      <c r="AR358" s="4" t="s">
        <v>19</v>
      </c>
      <c r="AS358" s="63" t="s">
        <v>87</v>
      </c>
    </row>
    <row r="359" spans="2:45" s="4" customFormat="1" ht="22.5" customHeight="1" x14ac:dyDescent="0.3">
      <c r="B359" s="56"/>
      <c r="C359" s="57"/>
      <c r="D359" s="57"/>
      <c r="E359" s="58" t="s">
        <v>0</v>
      </c>
      <c r="F359" s="100" t="s">
        <v>1036</v>
      </c>
      <c r="G359" s="101"/>
      <c r="H359" s="101"/>
      <c r="I359" s="101"/>
      <c r="J359" s="57"/>
      <c r="K359" s="59">
        <v>1.008</v>
      </c>
      <c r="L359" s="60"/>
      <c r="N359" s="61"/>
      <c r="O359" s="57"/>
      <c r="P359" s="57"/>
      <c r="Q359" s="57"/>
      <c r="R359" s="57"/>
      <c r="S359" s="57"/>
      <c r="T359" s="57"/>
      <c r="U359" s="62"/>
      <c r="AN359" s="63" t="s">
        <v>95</v>
      </c>
      <c r="AO359" s="63" t="s">
        <v>25</v>
      </c>
      <c r="AP359" s="4" t="s">
        <v>25</v>
      </c>
      <c r="AQ359" s="4" t="s">
        <v>13</v>
      </c>
      <c r="AR359" s="4" t="s">
        <v>19</v>
      </c>
      <c r="AS359" s="63" t="s">
        <v>87</v>
      </c>
    </row>
    <row r="360" spans="2:45" s="4" customFormat="1" ht="22.5" customHeight="1" x14ac:dyDescent="0.3">
      <c r="B360" s="56"/>
      <c r="C360" s="57"/>
      <c r="D360" s="57"/>
      <c r="E360" s="58" t="s">
        <v>0</v>
      </c>
      <c r="F360" s="100" t="s">
        <v>1028</v>
      </c>
      <c r="G360" s="101"/>
      <c r="H360" s="101"/>
      <c r="I360" s="101"/>
      <c r="J360" s="57"/>
      <c r="K360" s="59">
        <v>0.58799999999999997</v>
      </c>
      <c r="L360" s="60"/>
      <c r="N360" s="61"/>
      <c r="O360" s="57"/>
      <c r="P360" s="57"/>
      <c r="Q360" s="57"/>
      <c r="R360" s="57"/>
      <c r="S360" s="57"/>
      <c r="T360" s="57"/>
      <c r="U360" s="62"/>
      <c r="AN360" s="63" t="s">
        <v>95</v>
      </c>
      <c r="AO360" s="63" t="s">
        <v>25</v>
      </c>
      <c r="AP360" s="4" t="s">
        <v>25</v>
      </c>
      <c r="AQ360" s="4" t="s">
        <v>13</v>
      </c>
      <c r="AR360" s="4" t="s">
        <v>19</v>
      </c>
      <c r="AS360" s="63" t="s">
        <v>87</v>
      </c>
    </row>
    <row r="361" spans="2:45" s="4" customFormat="1" ht="22.5" customHeight="1" x14ac:dyDescent="0.3">
      <c r="B361" s="56"/>
      <c r="C361" s="57"/>
      <c r="D361" s="57"/>
      <c r="E361" s="58" t="s">
        <v>0</v>
      </c>
      <c r="F361" s="100" t="s">
        <v>0</v>
      </c>
      <c r="G361" s="101"/>
      <c r="H361" s="101"/>
      <c r="I361" s="101"/>
      <c r="J361" s="57"/>
      <c r="K361" s="59">
        <v>0</v>
      </c>
      <c r="L361" s="60"/>
      <c r="N361" s="61"/>
      <c r="O361" s="57"/>
      <c r="P361" s="57"/>
      <c r="Q361" s="57"/>
      <c r="R361" s="57"/>
      <c r="S361" s="57"/>
      <c r="T361" s="57"/>
      <c r="U361" s="62"/>
      <c r="AN361" s="63" t="s">
        <v>95</v>
      </c>
      <c r="AO361" s="63" t="s">
        <v>25</v>
      </c>
      <c r="AP361" s="4" t="s">
        <v>25</v>
      </c>
      <c r="AQ361" s="4" t="s">
        <v>13</v>
      </c>
      <c r="AR361" s="4" t="s">
        <v>19</v>
      </c>
      <c r="AS361" s="63" t="s">
        <v>87</v>
      </c>
    </row>
    <row r="362" spans="2:45" s="6" customFormat="1" ht="22.5" customHeight="1" x14ac:dyDescent="0.3">
      <c r="B362" s="72"/>
      <c r="C362" s="73"/>
      <c r="D362" s="73"/>
      <c r="E362" s="74" t="s">
        <v>0</v>
      </c>
      <c r="F362" s="104" t="s">
        <v>933</v>
      </c>
      <c r="G362" s="105"/>
      <c r="H362" s="105"/>
      <c r="I362" s="105"/>
      <c r="J362" s="73"/>
      <c r="K362" s="75" t="s">
        <v>0</v>
      </c>
      <c r="L362" s="76"/>
      <c r="N362" s="77"/>
      <c r="O362" s="73"/>
      <c r="P362" s="73"/>
      <c r="Q362" s="73"/>
      <c r="R362" s="73"/>
      <c r="S362" s="73"/>
      <c r="T362" s="73"/>
      <c r="U362" s="78"/>
      <c r="AN362" s="79" t="s">
        <v>95</v>
      </c>
      <c r="AO362" s="79" t="s">
        <v>25</v>
      </c>
      <c r="AP362" s="6" t="s">
        <v>5</v>
      </c>
      <c r="AQ362" s="6" t="s">
        <v>13</v>
      </c>
      <c r="AR362" s="6" t="s">
        <v>19</v>
      </c>
      <c r="AS362" s="79" t="s">
        <v>87</v>
      </c>
    </row>
    <row r="363" spans="2:45" s="4" customFormat="1" ht="22.5" customHeight="1" x14ac:dyDescent="0.3">
      <c r="B363" s="56"/>
      <c r="C363" s="57"/>
      <c r="D363" s="57"/>
      <c r="E363" s="58" t="s">
        <v>0</v>
      </c>
      <c r="F363" s="100" t="s">
        <v>1033</v>
      </c>
      <c r="G363" s="101"/>
      <c r="H363" s="101"/>
      <c r="I363" s="101"/>
      <c r="J363" s="57"/>
      <c r="K363" s="59">
        <v>3.6960000000000002</v>
      </c>
      <c r="L363" s="60"/>
      <c r="N363" s="61"/>
      <c r="O363" s="57"/>
      <c r="P363" s="57"/>
      <c r="Q363" s="57"/>
      <c r="R363" s="57"/>
      <c r="S363" s="57"/>
      <c r="T363" s="57"/>
      <c r="U363" s="62"/>
      <c r="AN363" s="63" t="s">
        <v>95</v>
      </c>
      <c r="AO363" s="63" t="s">
        <v>25</v>
      </c>
      <c r="AP363" s="4" t="s">
        <v>25</v>
      </c>
      <c r="AQ363" s="4" t="s">
        <v>13</v>
      </c>
      <c r="AR363" s="4" t="s">
        <v>19</v>
      </c>
      <c r="AS363" s="63" t="s">
        <v>87</v>
      </c>
    </row>
    <row r="364" spans="2:45" s="4" customFormat="1" ht="22.5" customHeight="1" x14ac:dyDescent="0.3">
      <c r="B364" s="56"/>
      <c r="C364" s="57"/>
      <c r="D364" s="57"/>
      <c r="E364" s="58" t="s">
        <v>0</v>
      </c>
      <c r="F364" s="100" t="s">
        <v>1031</v>
      </c>
      <c r="G364" s="101"/>
      <c r="H364" s="101"/>
      <c r="I364" s="101"/>
      <c r="J364" s="57"/>
      <c r="K364" s="59">
        <v>0.126</v>
      </c>
      <c r="L364" s="60"/>
      <c r="N364" s="61"/>
      <c r="O364" s="57"/>
      <c r="P364" s="57"/>
      <c r="Q364" s="57"/>
      <c r="R364" s="57"/>
      <c r="S364" s="57"/>
      <c r="T364" s="57"/>
      <c r="U364" s="62"/>
      <c r="AN364" s="63" t="s">
        <v>95</v>
      </c>
      <c r="AO364" s="63" t="s">
        <v>25</v>
      </c>
      <c r="AP364" s="4" t="s">
        <v>25</v>
      </c>
      <c r="AQ364" s="4" t="s">
        <v>13</v>
      </c>
      <c r="AR364" s="4" t="s">
        <v>19</v>
      </c>
      <c r="AS364" s="63" t="s">
        <v>87</v>
      </c>
    </row>
    <row r="365" spans="2:45" s="4" customFormat="1" ht="22.5" customHeight="1" x14ac:dyDescent="0.3">
      <c r="B365" s="56"/>
      <c r="C365" s="57"/>
      <c r="D365" s="57"/>
      <c r="E365" s="58" t="s">
        <v>0</v>
      </c>
      <c r="F365" s="100" t="s">
        <v>1030</v>
      </c>
      <c r="G365" s="101"/>
      <c r="H365" s="101"/>
      <c r="I365" s="101"/>
      <c r="J365" s="57"/>
      <c r="K365" s="59">
        <v>0.252</v>
      </c>
      <c r="L365" s="60"/>
      <c r="N365" s="61"/>
      <c r="O365" s="57"/>
      <c r="P365" s="57"/>
      <c r="Q365" s="57"/>
      <c r="R365" s="57"/>
      <c r="S365" s="57"/>
      <c r="T365" s="57"/>
      <c r="U365" s="62"/>
      <c r="AN365" s="63" t="s">
        <v>95</v>
      </c>
      <c r="AO365" s="63" t="s">
        <v>25</v>
      </c>
      <c r="AP365" s="4" t="s">
        <v>25</v>
      </c>
      <c r="AQ365" s="4" t="s">
        <v>13</v>
      </c>
      <c r="AR365" s="4" t="s">
        <v>19</v>
      </c>
      <c r="AS365" s="63" t="s">
        <v>87</v>
      </c>
    </row>
    <row r="366" spans="2:45" s="4" customFormat="1" ht="22.5" customHeight="1" x14ac:dyDescent="0.3">
      <c r="B366" s="56"/>
      <c r="C366" s="57"/>
      <c r="D366" s="57"/>
      <c r="E366" s="58" t="s">
        <v>0</v>
      </c>
      <c r="F366" s="100" t="s">
        <v>1034</v>
      </c>
      <c r="G366" s="101"/>
      <c r="H366" s="101"/>
      <c r="I366" s="101"/>
      <c r="J366" s="57"/>
      <c r="K366" s="59">
        <v>0.16800000000000001</v>
      </c>
      <c r="L366" s="60"/>
      <c r="N366" s="61"/>
      <c r="O366" s="57"/>
      <c r="P366" s="57"/>
      <c r="Q366" s="57"/>
      <c r="R366" s="57"/>
      <c r="S366" s="57"/>
      <c r="T366" s="57"/>
      <c r="U366" s="62"/>
      <c r="AN366" s="63" t="s">
        <v>95</v>
      </c>
      <c r="AO366" s="63" t="s">
        <v>25</v>
      </c>
      <c r="AP366" s="4" t="s">
        <v>25</v>
      </c>
      <c r="AQ366" s="4" t="s">
        <v>13</v>
      </c>
      <c r="AR366" s="4" t="s">
        <v>19</v>
      </c>
      <c r="AS366" s="63" t="s">
        <v>87</v>
      </c>
    </row>
    <row r="367" spans="2:45" s="4" customFormat="1" ht="22.5" customHeight="1" x14ac:dyDescent="0.3">
      <c r="B367" s="56"/>
      <c r="C367" s="57"/>
      <c r="D367" s="57"/>
      <c r="E367" s="58" t="s">
        <v>0</v>
      </c>
      <c r="F367" s="100" t="s">
        <v>1031</v>
      </c>
      <c r="G367" s="101"/>
      <c r="H367" s="101"/>
      <c r="I367" s="101"/>
      <c r="J367" s="57"/>
      <c r="K367" s="59">
        <v>0.126</v>
      </c>
      <c r="L367" s="60"/>
      <c r="N367" s="61"/>
      <c r="O367" s="57"/>
      <c r="P367" s="57"/>
      <c r="Q367" s="57"/>
      <c r="R367" s="57"/>
      <c r="S367" s="57"/>
      <c r="T367" s="57"/>
      <c r="U367" s="62"/>
      <c r="AN367" s="63" t="s">
        <v>95</v>
      </c>
      <c r="AO367" s="63" t="s">
        <v>25</v>
      </c>
      <c r="AP367" s="4" t="s">
        <v>25</v>
      </c>
      <c r="AQ367" s="4" t="s">
        <v>13</v>
      </c>
      <c r="AR367" s="4" t="s">
        <v>19</v>
      </c>
      <c r="AS367" s="63" t="s">
        <v>87</v>
      </c>
    </row>
    <row r="368" spans="2:45" s="7" customFormat="1" ht="22.5" customHeight="1" x14ac:dyDescent="0.3">
      <c r="B368" s="80"/>
      <c r="C368" s="81"/>
      <c r="D368" s="81"/>
      <c r="E368" s="82" t="s">
        <v>0</v>
      </c>
      <c r="F368" s="109" t="s">
        <v>136</v>
      </c>
      <c r="G368" s="110"/>
      <c r="H368" s="110"/>
      <c r="I368" s="110"/>
      <c r="J368" s="81"/>
      <c r="K368" s="83">
        <v>221.565</v>
      </c>
      <c r="L368" s="84"/>
      <c r="N368" s="85"/>
      <c r="O368" s="81"/>
      <c r="P368" s="81"/>
      <c r="Q368" s="81"/>
      <c r="R368" s="81"/>
      <c r="S368" s="81"/>
      <c r="T368" s="81"/>
      <c r="U368" s="86"/>
      <c r="AN368" s="87" t="s">
        <v>95</v>
      </c>
      <c r="AO368" s="87" t="s">
        <v>25</v>
      </c>
      <c r="AP368" s="7" t="s">
        <v>103</v>
      </c>
      <c r="AQ368" s="7" t="s">
        <v>13</v>
      </c>
      <c r="AR368" s="7" t="s">
        <v>19</v>
      </c>
      <c r="AS368" s="87" t="s">
        <v>87</v>
      </c>
    </row>
    <row r="369" spans="2:59" s="4" customFormat="1" ht="22.5" customHeight="1" x14ac:dyDescent="0.3">
      <c r="B369" s="56"/>
      <c r="C369" s="57"/>
      <c r="D369" s="57"/>
      <c r="E369" s="58" t="s">
        <v>0</v>
      </c>
      <c r="F369" s="100" t="s">
        <v>0</v>
      </c>
      <c r="G369" s="101"/>
      <c r="H369" s="101"/>
      <c r="I369" s="101"/>
      <c r="J369" s="57"/>
      <c r="K369" s="59">
        <v>0</v>
      </c>
      <c r="L369" s="60"/>
      <c r="N369" s="61"/>
      <c r="O369" s="57"/>
      <c r="P369" s="57"/>
      <c r="Q369" s="57"/>
      <c r="R369" s="57"/>
      <c r="S369" s="57"/>
      <c r="T369" s="57"/>
      <c r="U369" s="62"/>
      <c r="AN369" s="63" t="s">
        <v>95</v>
      </c>
      <c r="AO369" s="63" t="s">
        <v>25</v>
      </c>
      <c r="AP369" s="4" t="s">
        <v>25</v>
      </c>
      <c r="AQ369" s="4" t="s">
        <v>13</v>
      </c>
      <c r="AR369" s="4" t="s">
        <v>19</v>
      </c>
      <c r="AS369" s="63" t="s">
        <v>87</v>
      </c>
    </row>
    <row r="370" spans="2:59" s="6" customFormat="1" ht="22.5" customHeight="1" x14ac:dyDescent="0.3">
      <c r="B370" s="72"/>
      <c r="C370" s="73"/>
      <c r="D370" s="73"/>
      <c r="E370" s="74" t="s">
        <v>0</v>
      </c>
      <c r="F370" s="104" t="s">
        <v>158</v>
      </c>
      <c r="G370" s="105"/>
      <c r="H370" s="105"/>
      <c r="I370" s="105"/>
      <c r="J370" s="73"/>
      <c r="K370" s="75" t="s">
        <v>0</v>
      </c>
      <c r="L370" s="76"/>
      <c r="N370" s="77"/>
      <c r="O370" s="73"/>
      <c r="P370" s="73"/>
      <c r="Q370" s="73"/>
      <c r="R370" s="73"/>
      <c r="S370" s="73"/>
      <c r="T370" s="73"/>
      <c r="U370" s="78"/>
      <c r="AN370" s="79" t="s">
        <v>95</v>
      </c>
      <c r="AO370" s="79" t="s">
        <v>25</v>
      </c>
      <c r="AP370" s="6" t="s">
        <v>5</v>
      </c>
      <c r="AQ370" s="6" t="s">
        <v>13</v>
      </c>
      <c r="AR370" s="6" t="s">
        <v>19</v>
      </c>
      <c r="AS370" s="79" t="s">
        <v>87</v>
      </c>
    </row>
    <row r="371" spans="2:59" s="4" customFormat="1" ht="22.5" customHeight="1" x14ac:dyDescent="0.3">
      <c r="B371" s="56"/>
      <c r="C371" s="57"/>
      <c r="D371" s="57"/>
      <c r="E371" s="58" t="s">
        <v>0</v>
      </c>
      <c r="F371" s="100" t="s">
        <v>1037</v>
      </c>
      <c r="G371" s="101"/>
      <c r="H371" s="101"/>
      <c r="I371" s="101"/>
      <c r="J371" s="57"/>
      <c r="K371" s="59">
        <v>4.431</v>
      </c>
      <c r="L371" s="60"/>
      <c r="N371" s="61"/>
      <c r="O371" s="57"/>
      <c r="P371" s="57"/>
      <c r="Q371" s="57"/>
      <c r="R371" s="57"/>
      <c r="S371" s="57"/>
      <c r="T371" s="57"/>
      <c r="U371" s="62"/>
      <c r="AN371" s="63" t="s">
        <v>95</v>
      </c>
      <c r="AO371" s="63" t="s">
        <v>25</v>
      </c>
      <c r="AP371" s="4" t="s">
        <v>25</v>
      </c>
      <c r="AQ371" s="4" t="s">
        <v>13</v>
      </c>
      <c r="AR371" s="4" t="s">
        <v>19</v>
      </c>
      <c r="AS371" s="63" t="s">
        <v>87</v>
      </c>
    </row>
    <row r="372" spans="2:59" s="4" customFormat="1" ht="22.5" customHeight="1" x14ac:dyDescent="0.3">
      <c r="B372" s="56"/>
      <c r="C372" s="57"/>
      <c r="D372" s="57"/>
      <c r="E372" s="58" t="s">
        <v>0</v>
      </c>
      <c r="F372" s="100" t="s">
        <v>0</v>
      </c>
      <c r="G372" s="101"/>
      <c r="H372" s="101"/>
      <c r="I372" s="101"/>
      <c r="J372" s="57"/>
      <c r="K372" s="59">
        <v>0</v>
      </c>
      <c r="L372" s="60"/>
      <c r="N372" s="61"/>
      <c r="O372" s="57"/>
      <c r="P372" s="57"/>
      <c r="Q372" s="57"/>
      <c r="R372" s="57"/>
      <c r="S372" s="57"/>
      <c r="T372" s="57"/>
      <c r="U372" s="62"/>
      <c r="AN372" s="63" t="s">
        <v>95</v>
      </c>
      <c r="AO372" s="63" t="s">
        <v>25</v>
      </c>
      <c r="AP372" s="4" t="s">
        <v>25</v>
      </c>
      <c r="AQ372" s="4" t="s">
        <v>13</v>
      </c>
      <c r="AR372" s="4" t="s">
        <v>19</v>
      </c>
      <c r="AS372" s="63" t="s">
        <v>87</v>
      </c>
    </row>
    <row r="373" spans="2:59" s="4" customFormat="1" ht="22.5" customHeight="1" x14ac:dyDescent="0.3">
      <c r="B373" s="56"/>
      <c r="C373" s="57"/>
      <c r="D373" s="57"/>
      <c r="E373" s="58" t="s">
        <v>0</v>
      </c>
      <c r="F373" s="100" t="s">
        <v>0</v>
      </c>
      <c r="G373" s="101"/>
      <c r="H373" s="101"/>
      <c r="I373" s="101"/>
      <c r="J373" s="57"/>
      <c r="K373" s="59">
        <v>0</v>
      </c>
      <c r="L373" s="60"/>
      <c r="N373" s="61"/>
      <c r="O373" s="57"/>
      <c r="P373" s="57"/>
      <c r="Q373" s="57"/>
      <c r="R373" s="57"/>
      <c r="S373" s="57"/>
      <c r="T373" s="57"/>
      <c r="U373" s="62"/>
      <c r="AN373" s="63" t="s">
        <v>95</v>
      </c>
      <c r="AO373" s="63" t="s">
        <v>25</v>
      </c>
      <c r="AP373" s="4" t="s">
        <v>25</v>
      </c>
      <c r="AQ373" s="4" t="s">
        <v>13</v>
      </c>
      <c r="AR373" s="4" t="s">
        <v>19</v>
      </c>
      <c r="AS373" s="63" t="s">
        <v>87</v>
      </c>
    </row>
    <row r="374" spans="2:59" s="5" customFormat="1" ht="22.5" customHeight="1" x14ac:dyDescent="0.3">
      <c r="B374" s="64"/>
      <c r="C374" s="65"/>
      <c r="D374" s="65"/>
      <c r="E374" s="66" t="s">
        <v>0</v>
      </c>
      <c r="F374" s="102" t="s">
        <v>96</v>
      </c>
      <c r="G374" s="103"/>
      <c r="H374" s="103"/>
      <c r="I374" s="103"/>
      <c r="J374" s="65"/>
      <c r="K374" s="67">
        <v>225.99600000000001</v>
      </c>
      <c r="L374" s="68"/>
      <c r="N374" s="69"/>
      <c r="O374" s="65"/>
      <c r="P374" s="65"/>
      <c r="Q374" s="65"/>
      <c r="R374" s="65"/>
      <c r="S374" s="65"/>
      <c r="T374" s="65"/>
      <c r="U374" s="70"/>
      <c r="AN374" s="71" t="s">
        <v>95</v>
      </c>
      <c r="AO374" s="71" t="s">
        <v>25</v>
      </c>
      <c r="AP374" s="5" t="s">
        <v>92</v>
      </c>
      <c r="AQ374" s="5" t="s">
        <v>13</v>
      </c>
      <c r="AR374" s="5" t="s">
        <v>5</v>
      </c>
      <c r="AS374" s="71" t="s">
        <v>87</v>
      </c>
    </row>
    <row r="375" spans="2:59" s="1" customFormat="1" ht="31.5" customHeight="1" x14ac:dyDescent="0.3">
      <c r="B375" s="46"/>
      <c r="C375" s="47" t="s">
        <v>167</v>
      </c>
      <c r="D375" s="47" t="s">
        <v>88</v>
      </c>
      <c r="E375" s="48" t="s">
        <v>273</v>
      </c>
      <c r="F375" s="97" t="s">
        <v>274</v>
      </c>
      <c r="G375" s="97"/>
      <c r="H375" s="97"/>
      <c r="I375" s="97"/>
      <c r="J375" s="49" t="s">
        <v>91</v>
      </c>
      <c r="K375" s="50">
        <v>1637.3409999999999</v>
      </c>
      <c r="L375" s="51"/>
      <c r="N375" s="52" t="s">
        <v>0</v>
      </c>
      <c r="O375" s="14" t="s">
        <v>16</v>
      </c>
      <c r="P375" s="53">
        <v>1.06</v>
      </c>
      <c r="Q375" s="53">
        <f>P375*K375</f>
        <v>1735.5814599999999</v>
      </c>
      <c r="R375" s="53">
        <v>8.5000000000000006E-3</v>
      </c>
      <c r="S375" s="53">
        <f>R375*K375</f>
        <v>13.917398500000001</v>
      </c>
      <c r="T375" s="53">
        <v>0</v>
      </c>
      <c r="U375" s="54">
        <f>T375*K375</f>
        <v>0</v>
      </c>
      <c r="AL375" s="8" t="s">
        <v>92</v>
      </c>
      <c r="AN375" s="8" t="s">
        <v>88</v>
      </c>
      <c r="AO375" s="8" t="s">
        <v>25</v>
      </c>
      <c r="AS375" s="8" t="s">
        <v>87</v>
      </c>
      <c r="AY375" s="55" t="e">
        <f>IF(O375="základní",#REF!,0)</f>
        <v>#REF!</v>
      </c>
      <c r="AZ375" s="55">
        <f>IF(O375="snížená",#REF!,0)</f>
        <v>0</v>
      </c>
      <c r="BA375" s="55">
        <f>IF(O375="zákl. přenesená",#REF!,0)</f>
        <v>0</v>
      </c>
      <c r="BB375" s="55">
        <f>IF(O375="sníž. přenesená",#REF!,0)</f>
        <v>0</v>
      </c>
      <c r="BC375" s="55">
        <f>IF(O375="nulová",#REF!,0)</f>
        <v>0</v>
      </c>
      <c r="BD375" s="8" t="s">
        <v>5</v>
      </c>
      <c r="BE375" s="55" t="e">
        <f>ROUND(#REF!*K375,2)</f>
        <v>#REF!</v>
      </c>
      <c r="BF375" s="8" t="s">
        <v>92</v>
      </c>
      <c r="BG375" s="8" t="s">
        <v>275</v>
      </c>
    </row>
    <row r="376" spans="2:59" s="6" customFormat="1" ht="22.5" customHeight="1" x14ac:dyDescent="0.3">
      <c r="B376" s="72"/>
      <c r="C376" s="73"/>
      <c r="D376" s="73"/>
      <c r="E376" s="74" t="s">
        <v>0</v>
      </c>
      <c r="F376" s="106" t="s">
        <v>276</v>
      </c>
      <c r="G376" s="107"/>
      <c r="H376" s="107"/>
      <c r="I376" s="107"/>
      <c r="J376" s="73"/>
      <c r="K376" s="75" t="s">
        <v>0</v>
      </c>
      <c r="L376" s="76"/>
      <c r="N376" s="77"/>
      <c r="O376" s="73"/>
      <c r="P376" s="73"/>
      <c r="Q376" s="73"/>
      <c r="R376" s="73"/>
      <c r="S376" s="73"/>
      <c r="T376" s="73"/>
      <c r="U376" s="78"/>
      <c r="AN376" s="79" t="s">
        <v>95</v>
      </c>
      <c r="AO376" s="79" t="s">
        <v>25</v>
      </c>
      <c r="AP376" s="6" t="s">
        <v>5</v>
      </c>
      <c r="AQ376" s="6" t="s">
        <v>13</v>
      </c>
      <c r="AR376" s="6" t="s">
        <v>19</v>
      </c>
      <c r="AS376" s="79" t="s">
        <v>87</v>
      </c>
    </row>
    <row r="377" spans="2:59" s="6" customFormat="1" ht="22.5" customHeight="1" x14ac:dyDescent="0.3">
      <c r="B377" s="72"/>
      <c r="C377" s="73"/>
      <c r="D377" s="73"/>
      <c r="E377" s="74" t="s">
        <v>0</v>
      </c>
      <c r="F377" s="104" t="s">
        <v>1038</v>
      </c>
      <c r="G377" s="105"/>
      <c r="H377" s="105"/>
      <c r="I377" s="105"/>
      <c r="J377" s="73"/>
      <c r="K377" s="75" t="s">
        <v>0</v>
      </c>
      <c r="L377" s="76"/>
      <c r="N377" s="77"/>
      <c r="O377" s="73"/>
      <c r="P377" s="73"/>
      <c r="Q377" s="73"/>
      <c r="R377" s="73"/>
      <c r="S377" s="73"/>
      <c r="T377" s="73"/>
      <c r="U377" s="78"/>
      <c r="AN377" s="79" t="s">
        <v>95</v>
      </c>
      <c r="AO377" s="79" t="s">
        <v>25</v>
      </c>
      <c r="AP377" s="6" t="s">
        <v>5</v>
      </c>
      <c r="AQ377" s="6" t="s">
        <v>13</v>
      </c>
      <c r="AR377" s="6" t="s">
        <v>19</v>
      </c>
      <c r="AS377" s="79" t="s">
        <v>87</v>
      </c>
    </row>
    <row r="378" spans="2:59" s="6" customFormat="1" ht="22.5" customHeight="1" x14ac:dyDescent="0.3">
      <c r="B378" s="72"/>
      <c r="C378" s="73"/>
      <c r="D378" s="73"/>
      <c r="E378" s="74" t="s">
        <v>0</v>
      </c>
      <c r="F378" s="104" t="s">
        <v>1039</v>
      </c>
      <c r="G378" s="105"/>
      <c r="H378" s="105"/>
      <c r="I378" s="105"/>
      <c r="J378" s="73"/>
      <c r="K378" s="75" t="s">
        <v>0</v>
      </c>
      <c r="L378" s="76"/>
      <c r="N378" s="77"/>
      <c r="O378" s="73"/>
      <c r="P378" s="73"/>
      <c r="Q378" s="73"/>
      <c r="R378" s="73"/>
      <c r="S378" s="73"/>
      <c r="T378" s="73"/>
      <c r="U378" s="78"/>
      <c r="AN378" s="79" t="s">
        <v>95</v>
      </c>
      <c r="AO378" s="79" t="s">
        <v>25</v>
      </c>
      <c r="AP378" s="6" t="s">
        <v>5</v>
      </c>
      <c r="AQ378" s="6" t="s">
        <v>13</v>
      </c>
      <c r="AR378" s="6" t="s">
        <v>19</v>
      </c>
      <c r="AS378" s="79" t="s">
        <v>87</v>
      </c>
    </row>
    <row r="379" spans="2:59" s="6" customFormat="1" ht="22.5" customHeight="1" x14ac:dyDescent="0.3">
      <c r="B379" s="72"/>
      <c r="C379" s="73"/>
      <c r="D379" s="73"/>
      <c r="E379" s="74" t="s">
        <v>0</v>
      </c>
      <c r="F379" s="104" t="s">
        <v>1040</v>
      </c>
      <c r="G379" s="105"/>
      <c r="H379" s="105"/>
      <c r="I379" s="105"/>
      <c r="J379" s="73"/>
      <c r="K379" s="75" t="s">
        <v>0</v>
      </c>
      <c r="L379" s="76"/>
      <c r="N379" s="77"/>
      <c r="O379" s="73"/>
      <c r="P379" s="73"/>
      <c r="Q379" s="73"/>
      <c r="R379" s="73"/>
      <c r="S379" s="73"/>
      <c r="T379" s="73"/>
      <c r="U379" s="78"/>
      <c r="AN379" s="79" t="s">
        <v>95</v>
      </c>
      <c r="AO379" s="79" t="s">
        <v>25</v>
      </c>
      <c r="AP379" s="6" t="s">
        <v>5</v>
      </c>
      <c r="AQ379" s="6" t="s">
        <v>13</v>
      </c>
      <c r="AR379" s="6" t="s">
        <v>19</v>
      </c>
      <c r="AS379" s="79" t="s">
        <v>87</v>
      </c>
    </row>
    <row r="380" spans="2:59" s="4" customFormat="1" ht="22.5" customHeight="1" x14ac:dyDescent="0.3">
      <c r="B380" s="56"/>
      <c r="C380" s="57"/>
      <c r="D380" s="57"/>
      <c r="E380" s="58" t="s">
        <v>0</v>
      </c>
      <c r="F380" s="100" t="s">
        <v>1041</v>
      </c>
      <c r="G380" s="101"/>
      <c r="H380" s="101"/>
      <c r="I380" s="101"/>
      <c r="J380" s="57"/>
      <c r="K380" s="59">
        <v>29.463999999999999</v>
      </c>
      <c r="L380" s="60"/>
      <c r="N380" s="61"/>
      <c r="O380" s="57"/>
      <c r="P380" s="57"/>
      <c r="Q380" s="57"/>
      <c r="R380" s="57"/>
      <c r="S380" s="57"/>
      <c r="T380" s="57"/>
      <c r="U380" s="62"/>
      <c r="AN380" s="63" t="s">
        <v>95</v>
      </c>
      <c r="AO380" s="63" t="s">
        <v>25</v>
      </c>
      <c r="AP380" s="4" t="s">
        <v>25</v>
      </c>
      <c r="AQ380" s="4" t="s">
        <v>13</v>
      </c>
      <c r="AR380" s="4" t="s">
        <v>19</v>
      </c>
      <c r="AS380" s="63" t="s">
        <v>87</v>
      </c>
    </row>
    <row r="381" spans="2:59" s="4" customFormat="1" ht="22.5" customHeight="1" x14ac:dyDescent="0.3">
      <c r="B381" s="56"/>
      <c r="C381" s="57"/>
      <c r="D381" s="57"/>
      <c r="E381" s="58" t="s">
        <v>0</v>
      </c>
      <c r="F381" s="100" t="s">
        <v>1042</v>
      </c>
      <c r="G381" s="101"/>
      <c r="H381" s="101"/>
      <c r="I381" s="101"/>
      <c r="J381" s="57"/>
      <c r="K381" s="59">
        <v>24.6</v>
      </c>
      <c r="L381" s="60"/>
      <c r="N381" s="61"/>
      <c r="O381" s="57"/>
      <c r="P381" s="57"/>
      <c r="Q381" s="57"/>
      <c r="R381" s="57"/>
      <c r="S381" s="57"/>
      <c r="T381" s="57"/>
      <c r="U381" s="62"/>
      <c r="AN381" s="63" t="s">
        <v>95</v>
      </c>
      <c r="AO381" s="63" t="s">
        <v>25</v>
      </c>
      <c r="AP381" s="4" t="s">
        <v>25</v>
      </c>
      <c r="AQ381" s="4" t="s">
        <v>13</v>
      </c>
      <c r="AR381" s="4" t="s">
        <v>19</v>
      </c>
      <c r="AS381" s="63" t="s">
        <v>87</v>
      </c>
    </row>
    <row r="382" spans="2:59" s="4" customFormat="1" ht="22.5" customHeight="1" x14ac:dyDescent="0.3">
      <c r="B382" s="56"/>
      <c r="C382" s="57"/>
      <c r="D382" s="57"/>
      <c r="E382" s="58" t="s">
        <v>0</v>
      </c>
      <c r="F382" s="100" t="s">
        <v>1043</v>
      </c>
      <c r="G382" s="101"/>
      <c r="H382" s="101"/>
      <c r="I382" s="101"/>
      <c r="J382" s="57"/>
      <c r="K382" s="59">
        <v>192.01</v>
      </c>
      <c r="L382" s="60"/>
      <c r="N382" s="61"/>
      <c r="O382" s="57"/>
      <c r="P382" s="57"/>
      <c r="Q382" s="57"/>
      <c r="R382" s="57"/>
      <c r="S382" s="57"/>
      <c r="T382" s="57"/>
      <c r="U382" s="62"/>
      <c r="AN382" s="63" t="s">
        <v>95</v>
      </c>
      <c r="AO382" s="63" t="s">
        <v>25</v>
      </c>
      <c r="AP382" s="4" t="s">
        <v>25</v>
      </c>
      <c r="AQ382" s="4" t="s">
        <v>13</v>
      </c>
      <c r="AR382" s="4" t="s">
        <v>19</v>
      </c>
      <c r="AS382" s="63" t="s">
        <v>87</v>
      </c>
    </row>
    <row r="383" spans="2:59" s="4" customFormat="1" ht="22.5" customHeight="1" x14ac:dyDescent="0.3">
      <c r="B383" s="56"/>
      <c r="C383" s="57"/>
      <c r="D383" s="57"/>
      <c r="E383" s="58" t="s">
        <v>0</v>
      </c>
      <c r="F383" s="100" t="s">
        <v>1044</v>
      </c>
      <c r="G383" s="101"/>
      <c r="H383" s="101"/>
      <c r="I383" s="101"/>
      <c r="J383" s="57"/>
      <c r="K383" s="59">
        <v>-5.7</v>
      </c>
      <c r="L383" s="60"/>
      <c r="N383" s="61"/>
      <c r="O383" s="57"/>
      <c r="P383" s="57"/>
      <c r="Q383" s="57"/>
      <c r="R383" s="57"/>
      <c r="S383" s="57"/>
      <c r="T383" s="57"/>
      <c r="U383" s="62"/>
      <c r="AN383" s="63" t="s">
        <v>95</v>
      </c>
      <c r="AO383" s="63" t="s">
        <v>25</v>
      </c>
      <c r="AP383" s="4" t="s">
        <v>25</v>
      </c>
      <c r="AQ383" s="4" t="s">
        <v>13</v>
      </c>
      <c r="AR383" s="4" t="s">
        <v>19</v>
      </c>
      <c r="AS383" s="63" t="s">
        <v>87</v>
      </c>
    </row>
    <row r="384" spans="2:59" s="4" customFormat="1" ht="22.5" customHeight="1" x14ac:dyDescent="0.3">
      <c r="B384" s="56"/>
      <c r="C384" s="57"/>
      <c r="D384" s="57"/>
      <c r="E384" s="58" t="s">
        <v>0</v>
      </c>
      <c r="F384" s="100" t="s">
        <v>1045</v>
      </c>
      <c r="G384" s="101"/>
      <c r="H384" s="101"/>
      <c r="I384" s="101"/>
      <c r="J384" s="57"/>
      <c r="K384" s="59">
        <v>136.93799999999999</v>
      </c>
      <c r="L384" s="60"/>
      <c r="N384" s="61"/>
      <c r="O384" s="57"/>
      <c r="P384" s="57"/>
      <c r="Q384" s="57"/>
      <c r="R384" s="57"/>
      <c r="S384" s="57"/>
      <c r="T384" s="57"/>
      <c r="U384" s="62"/>
      <c r="AN384" s="63" t="s">
        <v>95</v>
      </c>
      <c r="AO384" s="63" t="s">
        <v>25</v>
      </c>
      <c r="AP384" s="4" t="s">
        <v>25</v>
      </c>
      <c r="AQ384" s="4" t="s">
        <v>13</v>
      </c>
      <c r="AR384" s="4" t="s">
        <v>19</v>
      </c>
      <c r="AS384" s="63" t="s">
        <v>87</v>
      </c>
    </row>
    <row r="385" spans="2:45" s="4" customFormat="1" ht="22.5" customHeight="1" x14ac:dyDescent="0.3">
      <c r="B385" s="56"/>
      <c r="C385" s="57"/>
      <c r="D385" s="57"/>
      <c r="E385" s="58" t="s">
        <v>0</v>
      </c>
      <c r="F385" s="100" t="s">
        <v>0</v>
      </c>
      <c r="G385" s="101"/>
      <c r="H385" s="101"/>
      <c r="I385" s="101"/>
      <c r="J385" s="57"/>
      <c r="K385" s="59">
        <v>0</v>
      </c>
      <c r="L385" s="60"/>
      <c r="N385" s="61"/>
      <c r="O385" s="57"/>
      <c r="P385" s="57"/>
      <c r="Q385" s="57"/>
      <c r="R385" s="57"/>
      <c r="S385" s="57"/>
      <c r="T385" s="57"/>
      <c r="U385" s="62"/>
      <c r="AN385" s="63" t="s">
        <v>95</v>
      </c>
      <c r="AO385" s="63" t="s">
        <v>25</v>
      </c>
      <c r="AP385" s="4" t="s">
        <v>25</v>
      </c>
      <c r="AQ385" s="4" t="s">
        <v>13</v>
      </c>
      <c r="AR385" s="4" t="s">
        <v>19</v>
      </c>
      <c r="AS385" s="63" t="s">
        <v>87</v>
      </c>
    </row>
    <row r="386" spans="2:45" s="6" customFormat="1" ht="22.5" customHeight="1" x14ac:dyDescent="0.3">
      <c r="B386" s="72"/>
      <c r="C386" s="73"/>
      <c r="D386" s="73"/>
      <c r="E386" s="74" t="s">
        <v>0</v>
      </c>
      <c r="F386" s="104" t="s">
        <v>1039</v>
      </c>
      <c r="G386" s="105"/>
      <c r="H386" s="105"/>
      <c r="I386" s="105"/>
      <c r="J386" s="73"/>
      <c r="K386" s="75" t="s">
        <v>0</v>
      </c>
      <c r="L386" s="76"/>
      <c r="N386" s="77"/>
      <c r="O386" s="73"/>
      <c r="P386" s="73"/>
      <c r="Q386" s="73"/>
      <c r="R386" s="73"/>
      <c r="S386" s="73"/>
      <c r="T386" s="73"/>
      <c r="U386" s="78"/>
      <c r="AN386" s="79" t="s">
        <v>95</v>
      </c>
      <c r="AO386" s="79" t="s">
        <v>25</v>
      </c>
      <c r="AP386" s="6" t="s">
        <v>5</v>
      </c>
      <c r="AQ386" s="6" t="s">
        <v>13</v>
      </c>
      <c r="AR386" s="6" t="s">
        <v>19</v>
      </c>
      <c r="AS386" s="79" t="s">
        <v>87</v>
      </c>
    </row>
    <row r="387" spans="2:45" s="6" customFormat="1" ht="22.5" customHeight="1" x14ac:dyDescent="0.3">
      <c r="B387" s="72"/>
      <c r="C387" s="73"/>
      <c r="D387" s="73"/>
      <c r="E387" s="74" t="s">
        <v>0</v>
      </c>
      <c r="F387" s="104" t="s">
        <v>1046</v>
      </c>
      <c r="G387" s="105"/>
      <c r="H387" s="105"/>
      <c r="I387" s="105"/>
      <c r="J387" s="73"/>
      <c r="K387" s="75" t="s">
        <v>0</v>
      </c>
      <c r="L387" s="76"/>
      <c r="N387" s="77"/>
      <c r="O387" s="73"/>
      <c r="P387" s="73"/>
      <c r="Q387" s="73"/>
      <c r="R387" s="73"/>
      <c r="S387" s="73"/>
      <c r="T387" s="73"/>
      <c r="U387" s="78"/>
      <c r="AN387" s="79" t="s">
        <v>95</v>
      </c>
      <c r="AO387" s="79" t="s">
        <v>25</v>
      </c>
      <c r="AP387" s="6" t="s">
        <v>5</v>
      </c>
      <c r="AQ387" s="6" t="s">
        <v>13</v>
      </c>
      <c r="AR387" s="6" t="s">
        <v>19</v>
      </c>
      <c r="AS387" s="79" t="s">
        <v>87</v>
      </c>
    </row>
    <row r="388" spans="2:45" s="4" customFormat="1" ht="22.5" customHeight="1" x14ac:dyDescent="0.3">
      <c r="B388" s="56"/>
      <c r="C388" s="57"/>
      <c r="D388" s="57"/>
      <c r="E388" s="58" t="s">
        <v>0</v>
      </c>
      <c r="F388" s="100" t="s">
        <v>1047</v>
      </c>
      <c r="G388" s="101"/>
      <c r="H388" s="101"/>
      <c r="I388" s="101"/>
      <c r="J388" s="57"/>
      <c r="K388" s="59">
        <v>14.37</v>
      </c>
      <c r="L388" s="60"/>
      <c r="N388" s="61"/>
      <c r="O388" s="57"/>
      <c r="P388" s="57"/>
      <c r="Q388" s="57"/>
      <c r="R388" s="57"/>
      <c r="S388" s="57"/>
      <c r="T388" s="57"/>
      <c r="U388" s="62"/>
      <c r="AN388" s="63" t="s">
        <v>95</v>
      </c>
      <c r="AO388" s="63" t="s">
        <v>25</v>
      </c>
      <c r="AP388" s="4" t="s">
        <v>25</v>
      </c>
      <c r="AQ388" s="4" t="s">
        <v>13</v>
      </c>
      <c r="AR388" s="4" t="s">
        <v>19</v>
      </c>
      <c r="AS388" s="63" t="s">
        <v>87</v>
      </c>
    </row>
    <row r="389" spans="2:45" s="4" customFormat="1" ht="22.5" customHeight="1" x14ac:dyDescent="0.3">
      <c r="B389" s="56"/>
      <c r="C389" s="57"/>
      <c r="D389" s="57"/>
      <c r="E389" s="58" t="s">
        <v>0</v>
      </c>
      <c r="F389" s="100" t="s">
        <v>1048</v>
      </c>
      <c r="G389" s="101"/>
      <c r="H389" s="101"/>
      <c r="I389" s="101"/>
      <c r="J389" s="57"/>
      <c r="K389" s="59">
        <v>105.996</v>
      </c>
      <c r="L389" s="60"/>
      <c r="N389" s="61"/>
      <c r="O389" s="57"/>
      <c r="P389" s="57"/>
      <c r="Q389" s="57"/>
      <c r="R389" s="57"/>
      <c r="S389" s="57"/>
      <c r="T389" s="57"/>
      <c r="U389" s="62"/>
      <c r="AN389" s="63" t="s">
        <v>95</v>
      </c>
      <c r="AO389" s="63" t="s">
        <v>25</v>
      </c>
      <c r="AP389" s="4" t="s">
        <v>25</v>
      </c>
      <c r="AQ389" s="4" t="s">
        <v>13</v>
      </c>
      <c r="AR389" s="4" t="s">
        <v>19</v>
      </c>
      <c r="AS389" s="63" t="s">
        <v>87</v>
      </c>
    </row>
    <row r="390" spans="2:45" s="4" customFormat="1" ht="22.5" customHeight="1" x14ac:dyDescent="0.3">
      <c r="B390" s="56"/>
      <c r="C390" s="57"/>
      <c r="D390" s="57"/>
      <c r="E390" s="58" t="s">
        <v>0</v>
      </c>
      <c r="F390" s="100" t="s">
        <v>1049</v>
      </c>
      <c r="G390" s="101"/>
      <c r="H390" s="101"/>
      <c r="I390" s="101"/>
      <c r="J390" s="57"/>
      <c r="K390" s="59">
        <v>10.359</v>
      </c>
      <c r="L390" s="60"/>
      <c r="N390" s="61"/>
      <c r="O390" s="57"/>
      <c r="P390" s="57"/>
      <c r="Q390" s="57"/>
      <c r="R390" s="57"/>
      <c r="S390" s="57"/>
      <c r="T390" s="57"/>
      <c r="U390" s="62"/>
      <c r="AN390" s="63" t="s">
        <v>95</v>
      </c>
      <c r="AO390" s="63" t="s">
        <v>25</v>
      </c>
      <c r="AP390" s="4" t="s">
        <v>25</v>
      </c>
      <c r="AQ390" s="4" t="s">
        <v>13</v>
      </c>
      <c r="AR390" s="4" t="s">
        <v>19</v>
      </c>
      <c r="AS390" s="63" t="s">
        <v>87</v>
      </c>
    </row>
    <row r="391" spans="2:45" s="4" customFormat="1" ht="22.5" customHeight="1" x14ac:dyDescent="0.3">
      <c r="B391" s="56"/>
      <c r="C391" s="57"/>
      <c r="D391" s="57"/>
      <c r="E391" s="58" t="s">
        <v>0</v>
      </c>
      <c r="F391" s="100" t="s">
        <v>1050</v>
      </c>
      <c r="G391" s="101"/>
      <c r="H391" s="101"/>
      <c r="I391" s="101"/>
      <c r="J391" s="57"/>
      <c r="K391" s="59">
        <v>17.603999999999999</v>
      </c>
      <c r="L391" s="60"/>
      <c r="N391" s="61"/>
      <c r="O391" s="57"/>
      <c r="P391" s="57"/>
      <c r="Q391" s="57"/>
      <c r="R391" s="57"/>
      <c r="S391" s="57"/>
      <c r="T391" s="57"/>
      <c r="U391" s="62"/>
      <c r="AN391" s="63" t="s">
        <v>95</v>
      </c>
      <c r="AO391" s="63" t="s">
        <v>25</v>
      </c>
      <c r="AP391" s="4" t="s">
        <v>25</v>
      </c>
      <c r="AQ391" s="4" t="s">
        <v>13</v>
      </c>
      <c r="AR391" s="4" t="s">
        <v>19</v>
      </c>
      <c r="AS391" s="63" t="s">
        <v>87</v>
      </c>
    </row>
    <row r="392" spans="2:45" s="4" customFormat="1" ht="22.5" customHeight="1" x14ac:dyDescent="0.3">
      <c r="B392" s="56"/>
      <c r="C392" s="57"/>
      <c r="D392" s="57"/>
      <c r="E392" s="58" t="s">
        <v>0</v>
      </c>
      <c r="F392" s="100" t="s">
        <v>1051</v>
      </c>
      <c r="G392" s="101"/>
      <c r="H392" s="101"/>
      <c r="I392" s="101"/>
      <c r="J392" s="57"/>
      <c r="K392" s="59">
        <v>129.096</v>
      </c>
      <c r="L392" s="60"/>
      <c r="N392" s="61"/>
      <c r="O392" s="57"/>
      <c r="P392" s="57"/>
      <c r="Q392" s="57"/>
      <c r="R392" s="57"/>
      <c r="S392" s="57"/>
      <c r="T392" s="57"/>
      <c r="U392" s="62"/>
      <c r="AN392" s="63" t="s">
        <v>95</v>
      </c>
      <c r="AO392" s="63" t="s">
        <v>25</v>
      </c>
      <c r="AP392" s="4" t="s">
        <v>25</v>
      </c>
      <c r="AQ392" s="4" t="s">
        <v>13</v>
      </c>
      <c r="AR392" s="4" t="s">
        <v>19</v>
      </c>
      <c r="AS392" s="63" t="s">
        <v>87</v>
      </c>
    </row>
    <row r="393" spans="2:45" s="4" customFormat="1" ht="22.5" customHeight="1" x14ac:dyDescent="0.3">
      <c r="B393" s="56"/>
      <c r="C393" s="57"/>
      <c r="D393" s="57"/>
      <c r="E393" s="58" t="s">
        <v>0</v>
      </c>
      <c r="F393" s="100" t="s">
        <v>1052</v>
      </c>
      <c r="G393" s="101"/>
      <c r="H393" s="101"/>
      <c r="I393" s="101"/>
      <c r="J393" s="57"/>
      <c r="K393" s="59">
        <v>12.616</v>
      </c>
      <c r="L393" s="60"/>
      <c r="N393" s="61"/>
      <c r="O393" s="57"/>
      <c r="P393" s="57"/>
      <c r="Q393" s="57"/>
      <c r="R393" s="57"/>
      <c r="S393" s="57"/>
      <c r="T393" s="57"/>
      <c r="U393" s="62"/>
      <c r="AN393" s="63" t="s">
        <v>95</v>
      </c>
      <c r="AO393" s="63" t="s">
        <v>25</v>
      </c>
      <c r="AP393" s="4" t="s">
        <v>25</v>
      </c>
      <c r="AQ393" s="4" t="s">
        <v>13</v>
      </c>
      <c r="AR393" s="4" t="s">
        <v>19</v>
      </c>
      <c r="AS393" s="63" t="s">
        <v>87</v>
      </c>
    </row>
    <row r="394" spans="2:45" s="4" customFormat="1" ht="22.5" customHeight="1" x14ac:dyDescent="0.3">
      <c r="B394" s="56"/>
      <c r="C394" s="57"/>
      <c r="D394" s="57"/>
      <c r="E394" s="58" t="s">
        <v>0</v>
      </c>
      <c r="F394" s="100" t="s">
        <v>1053</v>
      </c>
      <c r="G394" s="101"/>
      <c r="H394" s="101"/>
      <c r="I394" s="101"/>
      <c r="J394" s="57"/>
      <c r="K394" s="59">
        <v>26.61</v>
      </c>
      <c r="L394" s="60"/>
      <c r="N394" s="61"/>
      <c r="O394" s="57"/>
      <c r="P394" s="57"/>
      <c r="Q394" s="57"/>
      <c r="R394" s="57"/>
      <c r="S394" s="57"/>
      <c r="T394" s="57"/>
      <c r="U394" s="62"/>
      <c r="AN394" s="63" t="s">
        <v>95</v>
      </c>
      <c r="AO394" s="63" t="s">
        <v>25</v>
      </c>
      <c r="AP394" s="4" t="s">
        <v>25</v>
      </c>
      <c r="AQ394" s="4" t="s">
        <v>13</v>
      </c>
      <c r="AR394" s="4" t="s">
        <v>19</v>
      </c>
      <c r="AS394" s="63" t="s">
        <v>87</v>
      </c>
    </row>
    <row r="395" spans="2:45" s="4" customFormat="1" ht="22.5" customHeight="1" x14ac:dyDescent="0.3">
      <c r="B395" s="56"/>
      <c r="C395" s="57"/>
      <c r="D395" s="57"/>
      <c r="E395" s="58" t="s">
        <v>0</v>
      </c>
      <c r="F395" s="100" t="s">
        <v>1054</v>
      </c>
      <c r="G395" s="101"/>
      <c r="H395" s="101"/>
      <c r="I395" s="101"/>
      <c r="J395" s="57"/>
      <c r="K395" s="59">
        <v>128.82</v>
      </c>
      <c r="L395" s="60"/>
      <c r="N395" s="61"/>
      <c r="O395" s="57"/>
      <c r="P395" s="57"/>
      <c r="Q395" s="57"/>
      <c r="R395" s="57"/>
      <c r="S395" s="57"/>
      <c r="T395" s="57"/>
      <c r="U395" s="62"/>
      <c r="AN395" s="63" t="s">
        <v>95</v>
      </c>
      <c r="AO395" s="63" t="s">
        <v>25</v>
      </c>
      <c r="AP395" s="4" t="s">
        <v>25</v>
      </c>
      <c r="AQ395" s="4" t="s">
        <v>13</v>
      </c>
      <c r="AR395" s="4" t="s">
        <v>19</v>
      </c>
      <c r="AS395" s="63" t="s">
        <v>87</v>
      </c>
    </row>
    <row r="396" spans="2:45" s="4" customFormat="1" ht="22.5" customHeight="1" x14ac:dyDescent="0.3">
      <c r="B396" s="56"/>
      <c r="C396" s="57"/>
      <c r="D396" s="57"/>
      <c r="E396" s="58" t="s">
        <v>0</v>
      </c>
      <c r="F396" s="100" t="s">
        <v>0</v>
      </c>
      <c r="G396" s="101"/>
      <c r="H396" s="101"/>
      <c r="I396" s="101"/>
      <c r="J396" s="57"/>
      <c r="K396" s="59">
        <v>0</v>
      </c>
      <c r="L396" s="60"/>
      <c r="N396" s="61"/>
      <c r="O396" s="57"/>
      <c r="P396" s="57"/>
      <c r="Q396" s="57"/>
      <c r="R396" s="57"/>
      <c r="S396" s="57"/>
      <c r="T396" s="57"/>
      <c r="U396" s="62"/>
      <c r="AN396" s="63" t="s">
        <v>95</v>
      </c>
      <c r="AO396" s="63" t="s">
        <v>25</v>
      </c>
      <c r="AP396" s="4" t="s">
        <v>25</v>
      </c>
      <c r="AQ396" s="4" t="s">
        <v>13</v>
      </c>
      <c r="AR396" s="4" t="s">
        <v>19</v>
      </c>
      <c r="AS396" s="63" t="s">
        <v>87</v>
      </c>
    </row>
    <row r="397" spans="2:45" s="4" customFormat="1" ht="22.5" customHeight="1" x14ac:dyDescent="0.3">
      <c r="B397" s="56"/>
      <c r="C397" s="57"/>
      <c r="D397" s="57"/>
      <c r="E397" s="58" t="s">
        <v>0</v>
      </c>
      <c r="F397" s="100" t="s">
        <v>0</v>
      </c>
      <c r="G397" s="101"/>
      <c r="H397" s="101"/>
      <c r="I397" s="101"/>
      <c r="J397" s="57"/>
      <c r="K397" s="59">
        <v>0</v>
      </c>
      <c r="L397" s="60"/>
      <c r="N397" s="61"/>
      <c r="O397" s="57"/>
      <c r="P397" s="57"/>
      <c r="Q397" s="57"/>
      <c r="R397" s="57"/>
      <c r="S397" s="57"/>
      <c r="T397" s="57"/>
      <c r="U397" s="62"/>
      <c r="AN397" s="63" t="s">
        <v>95</v>
      </c>
      <c r="AO397" s="63" t="s">
        <v>25</v>
      </c>
      <c r="AP397" s="4" t="s">
        <v>25</v>
      </c>
      <c r="AQ397" s="4" t="s">
        <v>13</v>
      </c>
      <c r="AR397" s="4" t="s">
        <v>19</v>
      </c>
      <c r="AS397" s="63" t="s">
        <v>87</v>
      </c>
    </row>
    <row r="398" spans="2:45" s="6" customFormat="1" ht="22.5" customHeight="1" x14ac:dyDescent="0.3">
      <c r="B398" s="72"/>
      <c r="C398" s="73"/>
      <c r="D398" s="73"/>
      <c r="E398" s="74" t="s">
        <v>0</v>
      </c>
      <c r="F398" s="104" t="s">
        <v>1055</v>
      </c>
      <c r="G398" s="105"/>
      <c r="H398" s="105"/>
      <c r="I398" s="105"/>
      <c r="J398" s="73"/>
      <c r="K398" s="75" t="s">
        <v>0</v>
      </c>
      <c r="L398" s="76"/>
      <c r="N398" s="77"/>
      <c r="O398" s="73"/>
      <c r="P398" s="73"/>
      <c r="Q398" s="73"/>
      <c r="R398" s="73"/>
      <c r="S398" s="73"/>
      <c r="T398" s="73"/>
      <c r="U398" s="78"/>
      <c r="AN398" s="79" t="s">
        <v>95</v>
      </c>
      <c r="AO398" s="79" t="s">
        <v>25</v>
      </c>
      <c r="AP398" s="6" t="s">
        <v>5</v>
      </c>
      <c r="AQ398" s="6" t="s">
        <v>13</v>
      </c>
      <c r="AR398" s="6" t="s">
        <v>19</v>
      </c>
      <c r="AS398" s="79" t="s">
        <v>87</v>
      </c>
    </row>
    <row r="399" spans="2:45" s="4" customFormat="1" ht="22.5" customHeight="1" x14ac:dyDescent="0.3">
      <c r="B399" s="56"/>
      <c r="C399" s="57"/>
      <c r="D399" s="57"/>
      <c r="E399" s="58" t="s">
        <v>0</v>
      </c>
      <c r="F399" s="100" t="s">
        <v>1056</v>
      </c>
      <c r="G399" s="101"/>
      <c r="H399" s="101"/>
      <c r="I399" s="101"/>
      <c r="J399" s="57"/>
      <c r="K399" s="59">
        <v>31.939</v>
      </c>
      <c r="L399" s="60"/>
      <c r="N399" s="61"/>
      <c r="O399" s="57"/>
      <c r="P399" s="57"/>
      <c r="Q399" s="57"/>
      <c r="R399" s="57"/>
      <c r="S399" s="57"/>
      <c r="T399" s="57"/>
      <c r="U399" s="62"/>
      <c r="AN399" s="63" t="s">
        <v>95</v>
      </c>
      <c r="AO399" s="63" t="s">
        <v>25</v>
      </c>
      <c r="AP399" s="4" t="s">
        <v>25</v>
      </c>
      <c r="AQ399" s="4" t="s">
        <v>13</v>
      </c>
      <c r="AR399" s="4" t="s">
        <v>19</v>
      </c>
      <c r="AS399" s="63" t="s">
        <v>87</v>
      </c>
    </row>
    <row r="400" spans="2:45" s="4" customFormat="1" ht="22.5" customHeight="1" x14ac:dyDescent="0.3">
      <c r="B400" s="56"/>
      <c r="C400" s="57"/>
      <c r="D400" s="57"/>
      <c r="E400" s="58" t="s">
        <v>0</v>
      </c>
      <c r="F400" s="100" t="s">
        <v>1057</v>
      </c>
      <c r="G400" s="101"/>
      <c r="H400" s="101"/>
      <c r="I400" s="101"/>
      <c r="J400" s="57"/>
      <c r="K400" s="59">
        <v>46.58</v>
      </c>
      <c r="L400" s="60"/>
      <c r="N400" s="61"/>
      <c r="O400" s="57"/>
      <c r="P400" s="57"/>
      <c r="Q400" s="57"/>
      <c r="R400" s="57"/>
      <c r="S400" s="57"/>
      <c r="T400" s="57"/>
      <c r="U400" s="62"/>
      <c r="AN400" s="63" t="s">
        <v>95</v>
      </c>
      <c r="AO400" s="63" t="s">
        <v>25</v>
      </c>
      <c r="AP400" s="4" t="s">
        <v>25</v>
      </c>
      <c r="AQ400" s="4" t="s">
        <v>13</v>
      </c>
      <c r="AR400" s="4" t="s">
        <v>19</v>
      </c>
      <c r="AS400" s="63" t="s">
        <v>87</v>
      </c>
    </row>
    <row r="401" spans="2:45" s="4" customFormat="1" ht="22.5" customHeight="1" x14ac:dyDescent="0.3">
      <c r="B401" s="56"/>
      <c r="C401" s="57"/>
      <c r="D401" s="57"/>
      <c r="E401" s="58" t="s">
        <v>0</v>
      </c>
      <c r="F401" s="100" t="s">
        <v>1058</v>
      </c>
      <c r="G401" s="101"/>
      <c r="H401" s="101"/>
      <c r="I401" s="101"/>
      <c r="J401" s="57"/>
      <c r="K401" s="59">
        <v>15.19</v>
      </c>
      <c r="L401" s="60"/>
      <c r="N401" s="61"/>
      <c r="O401" s="57"/>
      <c r="P401" s="57"/>
      <c r="Q401" s="57"/>
      <c r="R401" s="57"/>
      <c r="S401" s="57"/>
      <c r="T401" s="57"/>
      <c r="U401" s="62"/>
      <c r="AN401" s="63" t="s">
        <v>95</v>
      </c>
      <c r="AO401" s="63" t="s">
        <v>25</v>
      </c>
      <c r="AP401" s="4" t="s">
        <v>25</v>
      </c>
      <c r="AQ401" s="4" t="s">
        <v>13</v>
      </c>
      <c r="AR401" s="4" t="s">
        <v>19</v>
      </c>
      <c r="AS401" s="63" t="s">
        <v>87</v>
      </c>
    </row>
    <row r="402" spans="2:45" s="4" customFormat="1" ht="22.5" customHeight="1" x14ac:dyDescent="0.3">
      <c r="B402" s="56"/>
      <c r="C402" s="57"/>
      <c r="D402" s="57"/>
      <c r="E402" s="58" t="s">
        <v>0</v>
      </c>
      <c r="F402" s="100" t="s">
        <v>1059</v>
      </c>
      <c r="G402" s="101"/>
      <c r="H402" s="101"/>
      <c r="I402" s="101"/>
      <c r="J402" s="57"/>
      <c r="K402" s="59">
        <v>-5.6180000000000003</v>
      </c>
      <c r="L402" s="60"/>
      <c r="N402" s="61"/>
      <c r="O402" s="57"/>
      <c r="P402" s="57"/>
      <c r="Q402" s="57"/>
      <c r="R402" s="57"/>
      <c r="S402" s="57"/>
      <c r="T402" s="57"/>
      <c r="U402" s="62"/>
      <c r="AN402" s="63" t="s">
        <v>95</v>
      </c>
      <c r="AO402" s="63" t="s">
        <v>25</v>
      </c>
      <c r="AP402" s="4" t="s">
        <v>25</v>
      </c>
      <c r="AQ402" s="4" t="s">
        <v>13</v>
      </c>
      <c r="AR402" s="4" t="s">
        <v>19</v>
      </c>
      <c r="AS402" s="63" t="s">
        <v>87</v>
      </c>
    </row>
    <row r="403" spans="2:45" s="4" customFormat="1" ht="22.5" customHeight="1" x14ac:dyDescent="0.3">
      <c r="B403" s="56"/>
      <c r="C403" s="57"/>
      <c r="D403" s="57"/>
      <c r="E403" s="58" t="s">
        <v>0</v>
      </c>
      <c r="F403" s="100" t="s">
        <v>0</v>
      </c>
      <c r="G403" s="101"/>
      <c r="H403" s="101"/>
      <c r="I403" s="101"/>
      <c r="J403" s="57"/>
      <c r="K403" s="59">
        <v>0</v>
      </c>
      <c r="L403" s="60"/>
      <c r="N403" s="61"/>
      <c r="O403" s="57"/>
      <c r="P403" s="57"/>
      <c r="Q403" s="57"/>
      <c r="R403" s="57"/>
      <c r="S403" s="57"/>
      <c r="T403" s="57"/>
      <c r="U403" s="62"/>
      <c r="AN403" s="63" t="s">
        <v>95</v>
      </c>
      <c r="AO403" s="63" t="s">
        <v>25</v>
      </c>
      <c r="AP403" s="4" t="s">
        <v>25</v>
      </c>
      <c r="AQ403" s="4" t="s">
        <v>13</v>
      </c>
      <c r="AR403" s="4" t="s">
        <v>19</v>
      </c>
      <c r="AS403" s="63" t="s">
        <v>87</v>
      </c>
    </row>
    <row r="404" spans="2:45" s="6" customFormat="1" ht="22.5" customHeight="1" x14ac:dyDescent="0.3">
      <c r="B404" s="72"/>
      <c r="C404" s="73"/>
      <c r="D404" s="73"/>
      <c r="E404" s="74" t="s">
        <v>0</v>
      </c>
      <c r="F404" s="104" t="s">
        <v>1060</v>
      </c>
      <c r="G404" s="105"/>
      <c r="H404" s="105"/>
      <c r="I404" s="105"/>
      <c r="J404" s="73"/>
      <c r="K404" s="75" t="s">
        <v>0</v>
      </c>
      <c r="L404" s="76"/>
      <c r="N404" s="77"/>
      <c r="O404" s="73"/>
      <c r="P404" s="73"/>
      <c r="Q404" s="73"/>
      <c r="R404" s="73"/>
      <c r="S404" s="73"/>
      <c r="T404" s="73"/>
      <c r="U404" s="78"/>
      <c r="AN404" s="79" t="s">
        <v>95</v>
      </c>
      <c r="AO404" s="79" t="s">
        <v>25</v>
      </c>
      <c r="AP404" s="6" t="s">
        <v>5</v>
      </c>
      <c r="AQ404" s="6" t="s">
        <v>13</v>
      </c>
      <c r="AR404" s="6" t="s">
        <v>19</v>
      </c>
      <c r="AS404" s="79" t="s">
        <v>87</v>
      </c>
    </row>
    <row r="405" spans="2:45" s="4" customFormat="1" ht="22.5" customHeight="1" x14ac:dyDescent="0.3">
      <c r="B405" s="56"/>
      <c r="C405" s="57"/>
      <c r="D405" s="57"/>
      <c r="E405" s="58" t="s">
        <v>0</v>
      </c>
      <c r="F405" s="100" t="s">
        <v>1061</v>
      </c>
      <c r="G405" s="101"/>
      <c r="H405" s="101"/>
      <c r="I405" s="101"/>
      <c r="J405" s="57"/>
      <c r="K405" s="59">
        <v>27.603999999999999</v>
      </c>
      <c r="L405" s="60"/>
      <c r="N405" s="61"/>
      <c r="O405" s="57"/>
      <c r="P405" s="57"/>
      <c r="Q405" s="57"/>
      <c r="R405" s="57"/>
      <c r="S405" s="57"/>
      <c r="T405" s="57"/>
      <c r="U405" s="62"/>
      <c r="AN405" s="63" t="s">
        <v>95</v>
      </c>
      <c r="AO405" s="63" t="s">
        <v>25</v>
      </c>
      <c r="AP405" s="4" t="s">
        <v>25</v>
      </c>
      <c r="AQ405" s="4" t="s">
        <v>13</v>
      </c>
      <c r="AR405" s="4" t="s">
        <v>19</v>
      </c>
      <c r="AS405" s="63" t="s">
        <v>87</v>
      </c>
    </row>
    <row r="406" spans="2:45" s="4" customFormat="1" ht="22.5" customHeight="1" x14ac:dyDescent="0.3">
      <c r="B406" s="56"/>
      <c r="C406" s="57"/>
      <c r="D406" s="57"/>
      <c r="E406" s="58" t="s">
        <v>0</v>
      </c>
      <c r="F406" s="100" t="s">
        <v>0</v>
      </c>
      <c r="G406" s="101"/>
      <c r="H406" s="101"/>
      <c r="I406" s="101"/>
      <c r="J406" s="57"/>
      <c r="K406" s="59">
        <v>0</v>
      </c>
      <c r="L406" s="60"/>
      <c r="N406" s="61"/>
      <c r="O406" s="57"/>
      <c r="P406" s="57"/>
      <c r="Q406" s="57"/>
      <c r="R406" s="57"/>
      <c r="S406" s="57"/>
      <c r="T406" s="57"/>
      <c r="U406" s="62"/>
      <c r="AN406" s="63" t="s">
        <v>95</v>
      </c>
      <c r="AO406" s="63" t="s">
        <v>25</v>
      </c>
      <c r="AP406" s="4" t="s">
        <v>25</v>
      </c>
      <c r="AQ406" s="4" t="s">
        <v>13</v>
      </c>
      <c r="AR406" s="4" t="s">
        <v>19</v>
      </c>
      <c r="AS406" s="63" t="s">
        <v>87</v>
      </c>
    </row>
    <row r="407" spans="2:45" s="4" customFormat="1" ht="22.5" customHeight="1" x14ac:dyDescent="0.3">
      <c r="B407" s="56"/>
      <c r="C407" s="57"/>
      <c r="D407" s="57"/>
      <c r="E407" s="58" t="s">
        <v>0</v>
      </c>
      <c r="F407" s="100" t="s">
        <v>0</v>
      </c>
      <c r="G407" s="101"/>
      <c r="H407" s="101"/>
      <c r="I407" s="101"/>
      <c r="J407" s="57"/>
      <c r="K407" s="59">
        <v>0</v>
      </c>
      <c r="L407" s="60"/>
      <c r="N407" s="61"/>
      <c r="O407" s="57"/>
      <c r="P407" s="57"/>
      <c r="Q407" s="57"/>
      <c r="R407" s="57"/>
      <c r="S407" s="57"/>
      <c r="T407" s="57"/>
      <c r="U407" s="62"/>
      <c r="AN407" s="63" t="s">
        <v>95</v>
      </c>
      <c r="AO407" s="63" t="s">
        <v>25</v>
      </c>
      <c r="AP407" s="4" t="s">
        <v>25</v>
      </c>
      <c r="AQ407" s="4" t="s">
        <v>13</v>
      </c>
      <c r="AR407" s="4" t="s">
        <v>19</v>
      </c>
      <c r="AS407" s="63" t="s">
        <v>87</v>
      </c>
    </row>
    <row r="408" spans="2:45" s="6" customFormat="1" ht="22.5" customHeight="1" x14ac:dyDescent="0.3">
      <c r="B408" s="72"/>
      <c r="C408" s="73"/>
      <c r="D408" s="73"/>
      <c r="E408" s="74" t="s">
        <v>0</v>
      </c>
      <c r="F408" s="104" t="s">
        <v>906</v>
      </c>
      <c r="G408" s="105"/>
      <c r="H408" s="105"/>
      <c r="I408" s="105"/>
      <c r="J408" s="73"/>
      <c r="K408" s="75" t="s">
        <v>0</v>
      </c>
      <c r="L408" s="76"/>
      <c r="N408" s="77"/>
      <c r="O408" s="73"/>
      <c r="P408" s="73"/>
      <c r="Q408" s="73"/>
      <c r="R408" s="73"/>
      <c r="S408" s="73"/>
      <c r="T408" s="73"/>
      <c r="U408" s="78"/>
      <c r="AN408" s="79" t="s">
        <v>95</v>
      </c>
      <c r="AO408" s="79" t="s">
        <v>25</v>
      </c>
      <c r="AP408" s="6" t="s">
        <v>5</v>
      </c>
      <c r="AQ408" s="6" t="s">
        <v>13</v>
      </c>
      <c r="AR408" s="6" t="s">
        <v>19</v>
      </c>
      <c r="AS408" s="79" t="s">
        <v>87</v>
      </c>
    </row>
    <row r="409" spans="2:45" s="6" customFormat="1" ht="22.5" customHeight="1" x14ac:dyDescent="0.3">
      <c r="B409" s="72"/>
      <c r="C409" s="73"/>
      <c r="D409" s="73"/>
      <c r="E409" s="74" t="s">
        <v>0</v>
      </c>
      <c r="F409" s="104" t="s">
        <v>1062</v>
      </c>
      <c r="G409" s="105"/>
      <c r="H409" s="105"/>
      <c r="I409" s="105"/>
      <c r="J409" s="73"/>
      <c r="K409" s="75" t="s">
        <v>0</v>
      </c>
      <c r="L409" s="76"/>
      <c r="N409" s="77"/>
      <c r="O409" s="73"/>
      <c r="P409" s="73"/>
      <c r="Q409" s="73"/>
      <c r="R409" s="73"/>
      <c r="S409" s="73"/>
      <c r="T409" s="73"/>
      <c r="U409" s="78"/>
      <c r="AN409" s="79" t="s">
        <v>95</v>
      </c>
      <c r="AO409" s="79" t="s">
        <v>25</v>
      </c>
      <c r="AP409" s="6" t="s">
        <v>5</v>
      </c>
      <c r="AQ409" s="6" t="s">
        <v>13</v>
      </c>
      <c r="AR409" s="6" t="s">
        <v>19</v>
      </c>
      <c r="AS409" s="79" t="s">
        <v>87</v>
      </c>
    </row>
    <row r="410" spans="2:45" s="4" customFormat="1" ht="22.5" customHeight="1" x14ac:dyDescent="0.3">
      <c r="B410" s="56"/>
      <c r="C410" s="57"/>
      <c r="D410" s="57"/>
      <c r="E410" s="58" t="s">
        <v>0</v>
      </c>
      <c r="F410" s="100" t="s">
        <v>1063</v>
      </c>
      <c r="G410" s="101"/>
      <c r="H410" s="101"/>
      <c r="I410" s="101"/>
      <c r="J410" s="57"/>
      <c r="K410" s="59">
        <v>252.99600000000001</v>
      </c>
      <c r="L410" s="60"/>
      <c r="N410" s="61"/>
      <c r="O410" s="57"/>
      <c r="P410" s="57"/>
      <c r="Q410" s="57"/>
      <c r="R410" s="57"/>
      <c r="S410" s="57"/>
      <c r="T410" s="57"/>
      <c r="U410" s="62"/>
      <c r="AN410" s="63" t="s">
        <v>95</v>
      </c>
      <c r="AO410" s="63" t="s">
        <v>25</v>
      </c>
      <c r="AP410" s="4" t="s">
        <v>25</v>
      </c>
      <c r="AQ410" s="4" t="s">
        <v>13</v>
      </c>
      <c r="AR410" s="4" t="s">
        <v>19</v>
      </c>
      <c r="AS410" s="63" t="s">
        <v>87</v>
      </c>
    </row>
    <row r="411" spans="2:45" s="4" customFormat="1" ht="22.5" customHeight="1" x14ac:dyDescent="0.3">
      <c r="B411" s="56"/>
      <c r="C411" s="57"/>
      <c r="D411" s="57"/>
      <c r="E411" s="58" t="s">
        <v>0</v>
      </c>
      <c r="F411" s="100" t="s">
        <v>1064</v>
      </c>
      <c r="G411" s="101"/>
      <c r="H411" s="101"/>
      <c r="I411" s="101"/>
      <c r="J411" s="57"/>
      <c r="K411" s="59">
        <v>-29.88</v>
      </c>
      <c r="L411" s="60"/>
      <c r="N411" s="61"/>
      <c r="O411" s="57"/>
      <c r="P411" s="57"/>
      <c r="Q411" s="57"/>
      <c r="R411" s="57"/>
      <c r="S411" s="57"/>
      <c r="T411" s="57"/>
      <c r="U411" s="62"/>
      <c r="AN411" s="63" t="s">
        <v>95</v>
      </c>
      <c r="AO411" s="63" t="s">
        <v>25</v>
      </c>
      <c r="AP411" s="4" t="s">
        <v>25</v>
      </c>
      <c r="AQ411" s="4" t="s">
        <v>13</v>
      </c>
      <c r="AR411" s="4" t="s">
        <v>19</v>
      </c>
      <c r="AS411" s="63" t="s">
        <v>87</v>
      </c>
    </row>
    <row r="412" spans="2:45" s="4" customFormat="1" ht="22.5" customHeight="1" x14ac:dyDescent="0.3">
      <c r="B412" s="56"/>
      <c r="C412" s="57"/>
      <c r="D412" s="57"/>
      <c r="E412" s="58" t="s">
        <v>0</v>
      </c>
      <c r="F412" s="100" t="s">
        <v>0</v>
      </c>
      <c r="G412" s="101"/>
      <c r="H412" s="101"/>
      <c r="I412" s="101"/>
      <c r="J412" s="57"/>
      <c r="K412" s="59">
        <v>0</v>
      </c>
      <c r="L412" s="60"/>
      <c r="N412" s="61"/>
      <c r="O412" s="57"/>
      <c r="P412" s="57"/>
      <c r="Q412" s="57"/>
      <c r="R412" s="57"/>
      <c r="S412" s="57"/>
      <c r="T412" s="57"/>
      <c r="U412" s="62"/>
      <c r="AN412" s="63" t="s">
        <v>95</v>
      </c>
      <c r="AO412" s="63" t="s">
        <v>25</v>
      </c>
      <c r="AP412" s="4" t="s">
        <v>25</v>
      </c>
      <c r="AQ412" s="4" t="s">
        <v>13</v>
      </c>
      <c r="AR412" s="4" t="s">
        <v>19</v>
      </c>
      <c r="AS412" s="63" t="s">
        <v>87</v>
      </c>
    </row>
    <row r="413" spans="2:45" s="6" customFormat="1" ht="22.5" customHeight="1" x14ac:dyDescent="0.3">
      <c r="B413" s="72"/>
      <c r="C413" s="73"/>
      <c r="D413" s="73"/>
      <c r="E413" s="74" t="s">
        <v>0</v>
      </c>
      <c r="F413" s="104" t="s">
        <v>1065</v>
      </c>
      <c r="G413" s="105"/>
      <c r="H413" s="105"/>
      <c r="I413" s="105"/>
      <c r="J413" s="73"/>
      <c r="K413" s="75" t="s">
        <v>0</v>
      </c>
      <c r="L413" s="76"/>
      <c r="N413" s="77"/>
      <c r="O413" s="73"/>
      <c r="P413" s="73"/>
      <c r="Q413" s="73"/>
      <c r="R413" s="73"/>
      <c r="S413" s="73"/>
      <c r="T413" s="73"/>
      <c r="U413" s="78"/>
      <c r="AN413" s="79" t="s">
        <v>95</v>
      </c>
      <c r="AO413" s="79" t="s">
        <v>25</v>
      </c>
      <c r="AP413" s="6" t="s">
        <v>5</v>
      </c>
      <c r="AQ413" s="6" t="s">
        <v>13</v>
      </c>
      <c r="AR413" s="6" t="s">
        <v>19</v>
      </c>
      <c r="AS413" s="79" t="s">
        <v>87</v>
      </c>
    </row>
    <row r="414" spans="2:45" s="4" customFormat="1" ht="22.5" customHeight="1" x14ac:dyDescent="0.3">
      <c r="B414" s="56"/>
      <c r="C414" s="57"/>
      <c r="D414" s="57"/>
      <c r="E414" s="58" t="s">
        <v>0</v>
      </c>
      <c r="F414" s="100" t="s">
        <v>1066</v>
      </c>
      <c r="G414" s="101"/>
      <c r="H414" s="101"/>
      <c r="I414" s="101"/>
      <c r="J414" s="57"/>
      <c r="K414" s="59">
        <v>200.5</v>
      </c>
      <c r="L414" s="60"/>
      <c r="N414" s="61"/>
      <c r="O414" s="57"/>
      <c r="P414" s="57"/>
      <c r="Q414" s="57"/>
      <c r="R414" s="57"/>
      <c r="S414" s="57"/>
      <c r="T414" s="57"/>
      <c r="U414" s="62"/>
      <c r="AN414" s="63" t="s">
        <v>95</v>
      </c>
      <c r="AO414" s="63" t="s">
        <v>25</v>
      </c>
      <c r="AP414" s="4" t="s">
        <v>25</v>
      </c>
      <c r="AQ414" s="4" t="s">
        <v>13</v>
      </c>
      <c r="AR414" s="4" t="s">
        <v>19</v>
      </c>
      <c r="AS414" s="63" t="s">
        <v>87</v>
      </c>
    </row>
    <row r="415" spans="2:45" s="4" customFormat="1" ht="22.5" customHeight="1" x14ac:dyDescent="0.3">
      <c r="B415" s="56"/>
      <c r="C415" s="57"/>
      <c r="D415" s="57"/>
      <c r="E415" s="58" t="s">
        <v>0</v>
      </c>
      <c r="F415" s="100" t="s">
        <v>1067</v>
      </c>
      <c r="G415" s="101"/>
      <c r="H415" s="101"/>
      <c r="I415" s="101"/>
      <c r="J415" s="57"/>
      <c r="K415" s="59">
        <v>-58.100999999999999</v>
      </c>
      <c r="L415" s="60"/>
      <c r="N415" s="61"/>
      <c r="O415" s="57"/>
      <c r="P415" s="57"/>
      <c r="Q415" s="57"/>
      <c r="R415" s="57"/>
      <c r="S415" s="57"/>
      <c r="T415" s="57"/>
      <c r="U415" s="62"/>
      <c r="AN415" s="63" t="s">
        <v>95</v>
      </c>
      <c r="AO415" s="63" t="s">
        <v>25</v>
      </c>
      <c r="AP415" s="4" t="s">
        <v>25</v>
      </c>
      <c r="AQ415" s="4" t="s">
        <v>13</v>
      </c>
      <c r="AR415" s="4" t="s">
        <v>19</v>
      </c>
      <c r="AS415" s="63" t="s">
        <v>87</v>
      </c>
    </row>
    <row r="416" spans="2:45" s="4" customFormat="1" ht="22.5" customHeight="1" x14ac:dyDescent="0.3">
      <c r="B416" s="56"/>
      <c r="C416" s="57"/>
      <c r="D416" s="57"/>
      <c r="E416" s="58" t="s">
        <v>0</v>
      </c>
      <c r="F416" s="100" t="s">
        <v>1068</v>
      </c>
      <c r="G416" s="101"/>
      <c r="H416" s="101"/>
      <c r="I416" s="101"/>
      <c r="J416" s="57"/>
      <c r="K416" s="59">
        <v>-8.7780000000000005</v>
      </c>
      <c r="L416" s="60"/>
      <c r="N416" s="61"/>
      <c r="O416" s="57"/>
      <c r="P416" s="57"/>
      <c r="Q416" s="57"/>
      <c r="R416" s="57"/>
      <c r="S416" s="57"/>
      <c r="T416" s="57"/>
      <c r="U416" s="62"/>
      <c r="AN416" s="63" t="s">
        <v>95</v>
      </c>
      <c r="AO416" s="63" t="s">
        <v>25</v>
      </c>
      <c r="AP416" s="4" t="s">
        <v>25</v>
      </c>
      <c r="AQ416" s="4" t="s">
        <v>13</v>
      </c>
      <c r="AR416" s="4" t="s">
        <v>19</v>
      </c>
      <c r="AS416" s="63" t="s">
        <v>87</v>
      </c>
    </row>
    <row r="417" spans="2:45" s="4" customFormat="1" ht="22.5" customHeight="1" x14ac:dyDescent="0.3">
      <c r="B417" s="56"/>
      <c r="C417" s="57"/>
      <c r="D417" s="57"/>
      <c r="E417" s="58" t="s">
        <v>0</v>
      </c>
      <c r="F417" s="100" t="s">
        <v>1069</v>
      </c>
      <c r="G417" s="101"/>
      <c r="H417" s="101"/>
      <c r="I417" s="101"/>
      <c r="J417" s="57"/>
      <c r="K417" s="59">
        <v>-7.6950000000000003</v>
      </c>
      <c r="L417" s="60"/>
      <c r="N417" s="61"/>
      <c r="O417" s="57"/>
      <c r="P417" s="57"/>
      <c r="Q417" s="57"/>
      <c r="R417" s="57"/>
      <c r="S417" s="57"/>
      <c r="T417" s="57"/>
      <c r="U417" s="62"/>
      <c r="AN417" s="63" t="s">
        <v>95</v>
      </c>
      <c r="AO417" s="63" t="s">
        <v>25</v>
      </c>
      <c r="AP417" s="4" t="s">
        <v>25</v>
      </c>
      <c r="AQ417" s="4" t="s">
        <v>13</v>
      </c>
      <c r="AR417" s="4" t="s">
        <v>19</v>
      </c>
      <c r="AS417" s="63" t="s">
        <v>87</v>
      </c>
    </row>
    <row r="418" spans="2:45" s="4" customFormat="1" ht="22.5" customHeight="1" x14ac:dyDescent="0.3">
      <c r="B418" s="56"/>
      <c r="C418" s="57"/>
      <c r="D418" s="57"/>
      <c r="E418" s="58" t="s">
        <v>0</v>
      </c>
      <c r="F418" s="100" t="s">
        <v>0</v>
      </c>
      <c r="G418" s="101"/>
      <c r="H418" s="101"/>
      <c r="I418" s="101"/>
      <c r="J418" s="57"/>
      <c r="K418" s="59">
        <v>0</v>
      </c>
      <c r="L418" s="60"/>
      <c r="N418" s="61"/>
      <c r="O418" s="57"/>
      <c r="P418" s="57"/>
      <c r="Q418" s="57"/>
      <c r="R418" s="57"/>
      <c r="S418" s="57"/>
      <c r="T418" s="57"/>
      <c r="U418" s="62"/>
      <c r="AN418" s="63" t="s">
        <v>95</v>
      </c>
      <c r="AO418" s="63" t="s">
        <v>25</v>
      </c>
      <c r="AP418" s="4" t="s">
        <v>25</v>
      </c>
      <c r="AQ418" s="4" t="s">
        <v>13</v>
      </c>
      <c r="AR418" s="4" t="s">
        <v>19</v>
      </c>
      <c r="AS418" s="63" t="s">
        <v>87</v>
      </c>
    </row>
    <row r="419" spans="2:45" s="6" customFormat="1" ht="22.5" customHeight="1" x14ac:dyDescent="0.3">
      <c r="B419" s="72"/>
      <c r="C419" s="73"/>
      <c r="D419" s="73"/>
      <c r="E419" s="74" t="s">
        <v>0</v>
      </c>
      <c r="F419" s="104" t="s">
        <v>1070</v>
      </c>
      <c r="G419" s="105"/>
      <c r="H419" s="105"/>
      <c r="I419" s="105"/>
      <c r="J419" s="73"/>
      <c r="K419" s="75" t="s">
        <v>0</v>
      </c>
      <c r="L419" s="76"/>
      <c r="N419" s="77"/>
      <c r="O419" s="73"/>
      <c r="P419" s="73"/>
      <c r="Q419" s="73"/>
      <c r="R419" s="73"/>
      <c r="S419" s="73"/>
      <c r="T419" s="73"/>
      <c r="U419" s="78"/>
      <c r="AN419" s="79" t="s">
        <v>95</v>
      </c>
      <c r="AO419" s="79" t="s">
        <v>25</v>
      </c>
      <c r="AP419" s="6" t="s">
        <v>5</v>
      </c>
      <c r="AQ419" s="6" t="s">
        <v>13</v>
      </c>
      <c r="AR419" s="6" t="s">
        <v>19</v>
      </c>
      <c r="AS419" s="79" t="s">
        <v>87</v>
      </c>
    </row>
    <row r="420" spans="2:45" s="4" customFormat="1" ht="22.5" customHeight="1" x14ac:dyDescent="0.3">
      <c r="B420" s="56"/>
      <c r="C420" s="57"/>
      <c r="D420" s="57"/>
      <c r="E420" s="58" t="s">
        <v>0</v>
      </c>
      <c r="F420" s="100" t="s">
        <v>1071</v>
      </c>
      <c r="G420" s="101"/>
      <c r="H420" s="101"/>
      <c r="I420" s="101"/>
      <c r="J420" s="57"/>
      <c r="K420" s="59">
        <v>228.12</v>
      </c>
      <c r="L420" s="60"/>
      <c r="N420" s="61"/>
      <c r="O420" s="57"/>
      <c r="P420" s="57"/>
      <c r="Q420" s="57"/>
      <c r="R420" s="57"/>
      <c r="S420" s="57"/>
      <c r="T420" s="57"/>
      <c r="U420" s="62"/>
      <c r="AN420" s="63" t="s">
        <v>95</v>
      </c>
      <c r="AO420" s="63" t="s">
        <v>25</v>
      </c>
      <c r="AP420" s="4" t="s">
        <v>25</v>
      </c>
      <c r="AQ420" s="4" t="s">
        <v>13</v>
      </c>
      <c r="AR420" s="4" t="s">
        <v>19</v>
      </c>
      <c r="AS420" s="63" t="s">
        <v>87</v>
      </c>
    </row>
    <row r="421" spans="2:45" s="4" customFormat="1" ht="44.25" customHeight="1" x14ac:dyDescent="0.3">
      <c r="B421" s="56"/>
      <c r="C421" s="57"/>
      <c r="D421" s="57"/>
      <c r="E421" s="58" t="s">
        <v>0</v>
      </c>
      <c r="F421" s="100" t="s">
        <v>1072</v>
      </c>
      <c r="G421" s="101"/>
      <c r="H421" s="101"/>
      <c r="I421" s="101"/>
      <c r="J421" s="57"/>
      <c r="K421" s="59">
        <v>-93.650999999999996</v>
      </c>
      <c r="L421" s="60"/>
      <c r="N421" s="61"/>
      <c r="O421" s="57"/>
      <c r="P421" s="57"/>
      <c r="Q421" s="57"/>
      <c r="R421" s="57"/>
      <c r="S421" s="57"/>
      <c r="T421" s="57"/>
      <c r="U421" s="62"/>
      <c r="AN421" s="63" t="s">
        <v>95</v>
      </c>
      <c r="AO421" s="63" t="s">
        <v>25</v>
      </c>
      <c r="AP421" s="4" t="s">
        <v>25</v>
      </c>
      <c r="AQ421" s="4" t="s">
        <v>13</v>
      </c>
      <c r="AR421" s="4" t="s">
        <v>19</v>
      </c>
      <c r="AS421" s="63" t="s">
        <v>87</v>
      </c>
    </row>
    <row r="422" spans="2:45" s="4" customFormat="1" ht="22.5" customHeight="1" x14ac:dyDescent="0.3">
      <c r="B422" s="56"/>
      <c r="C422" s="57"/>
      <c r="D422" s="57"/>
      <c r="E422" s="58" t="s">
        <v>0</v>
      </c>
      <c r="F422" s="100" t="s">
        <v>0</v>
      </c>
      <c r="G422" s="101"/>
      <c r="H422" s="101"/>
      <c r="I422" s="101"/>
      <c r="J422" s="57"/>
      <c r="K422" s="59">
        <v>0</v>
      </c>
      <c r="L422" s="60"/>
      <c r="N422" s="61"/>
      <c r="O422" s="57"/>
      <c r="P422" s="57"/>
      <c r="Q422" s="57"/>
      <c r="R422" s="57"/>
      <c r="S422" s="57"/>
      <c r="T422" s="57"/>
      <c r="U422" s="62"/>
      <c r="AN422" s="63" t="s">
        <v>95</v>
      </c>
      <c r="AO422" s="63" t="s">
        <v>25</v>
      </c>
      <c r="AP422" s="4" t="s">
        <v>25</v>
      </c>
      <c r="AQ422" s="4" t="s">
        <v>13</v>
      </c>
      <c r="AR422" s="4" t="s">
        <v>19</v>
      </c>
      <c r="AS422" s="63" t="s">
        <v>87</v>
      </c>
    </row>
    <row r="423" spans="2:45" s="7" customFormat="1" ht="22.5" customHeight="1" x14ac:dyDescent="0.3">
      <c r="B423" s="80"/>
      <c r="C423" s="81"/>
      <c r="D423" s="81"/>
      <c r="E423" s="82" t="s">
        <v>32</v>
      </c>
      <c r="F423" s="109" t="s">
        <v>136</v>
      </c>
      <c r="G423" s="110"/>
      <c r="H423" s="110"/>
      <c r="I423" s="110"/>
      <c r="J423" s="81"/>
      <c r="K423" s="83">
        <v>1421.989</v>
      </c>
      <c r="L423" s="84"/>
      <c r="N423" s="85"/>
      <c r="O423" s="81"/>
      <c r="P423" s="81"/>
      <c r="Q423" s="81"/>
      <c r="R423" s="81"/>
      <c r="S423" s="81"/>
      <c r="T423" s="81"/>
      <c r="U423" s="86"/>
      <c r="AN423" s="87" t="s">
        <v>95</v>
      </c>
      <c r="AO423" s="87" t="s">
        <v>25</v>
      </c>
      <c r="AP423" s="7" t="s">
        <v>103</v>
      </c>
      <c r="AQ423" s="7" t="s">
        <v>13</v>
      </c>
      <c r="AR423" s="7" t="s">
        <v>19</v>
      </c>
      <c r="AS423" s="87" t="s">
        <v>87</v>
      </c>
    </row>
    <row r="424" spans="2:45" s="4" customFormat="1" ht="22.5" customHeight="1" x14ac:dyDescent="0.3">
      <c r="B424" s="56"/>
      <c r="C424" s="57"/>
      <c r="D424" s="57"/>
      <c r="E424" s="58" t="s">
        <v>0</v>
      </c>
      <c r="F424" s="100" t="s">
        <v>0</v>
      </c>
      <c r="G424" s="101"/>
      <c r="H424" s="101"/>
      <c r="I424" s="101"/>
      <c r="J424" s="57"/>
      <c r="K424" s="59">
        <v>0</v>
      </c>
      <c r="L424" s="60"/>
      <c r="N424" s="61"/>
      <c r="O424" s="57"/>
      <c r="P424" s="57"/>
      <c r="Q424" s="57"/>
      <c r="R424" s="57"/>
      <c r="S424" s="57"/>
      <c r="T424" s="57"/>
      <c r="U424" s="62"/>
      <c r="AN424" s="63" t="s">
        <v>95</v>
      </c>
      <c r="AO424" s="63" t="s">
        <v>25</v>
      </c>
      <c r="AP424" s="4" t="s">
        <v>25</v>
      </c>
      <c r="AQ424" s="4" t="s">
        <v>13</v>
      </c>
      <c r="AR424" s="4" t="s">
        <v>19</v>
      </c>
      <c r="AS424" s="63" t="s">
        <v>87</v>
      </c>
    </row>
    <row r="425" spans="2:45" s="4" customFormat="1" ht="22.5" customHeight="1" x14ac:dyDescent="0.3">
      <c r="B425" s="56"/>
      <c r="C425" s="57"/>
      <c r="D425" s="57"/>
      <c r="E425" s="58" t="s">
        <v>0</v>
      </c>
      <c r="F425" s="100" t="s">
        <v>0</v>
      </c>
      <c r="G425" s="101"/>
      <c r="H425" s="101"/>
      <c r="I425" s="101"/>
      <c r="J425" s="57"/>
      <c r="K425" s="59">
        <v>0</v>
      </c>
      <c r="L425" s="60"/>
      <c r="N425" s="61"/>
      <c r="O425" s="57"/>
      <c r="P425" s="57"/>
      <c r="Q425" s="57"/>
      <c r="R425" s="57"/>
      <c r="S425" s="57"/>
      <c r="T425" s="57"/>
      <c r="U425" s="62"/>
      <c r="AN425" s="63" t="s">
        <v>95</v>
      </c>
      <c r="AO425" s="63" t="s">
        <v>25</v>
      </c>
      <c r="AP425" s="4" t="s">
        <v>25</v>
      </c>
      <c r="AQ425" s="4" t="s">
        <v>13</v>
      </c>
      <c r="AR425" s="4" t="s">
        <v>19</v>
      </c>
      <c r="AS425" s="63" t="s">
        <v>87</v>
      </c>
    </row>
    <row r="426" spans="2:45" s="6" customFormat="1" ht="22.5" customHeight="1" x14ac:dyDescent="0.3">
      <c r="B426" s="72"/>
      <c r="C426" s="73"/>
      <c r="D426" s="73"/>
      <c r="E426" s="74" t="s">
        <v>0</v>
      </c>
      <c r="F426" s="104" t="s">
        <v>305</v>
      </c>
      <c r="G426" s="105"/>
      <c r="H426" s="105"/>
      <c r="I426" s="105"/>
      <c r="J426" s="73"/>
      <c r="K426" s="75" t="s">
        <v>0</v>
      </c>
      <c r="L426" s="76"/>
      <c r="N426" s="77"/>
      <c r="O426" s="73"/>
      <c r="P426" s="73"/>
      <c r="Q426" s="73"/>
      <c r="R426" s="73"/>
      <c r="S426" s="73"/>
      <c r="T426" s="73"/>
      <c r="U426" s="78"/>
      <c r="AN426" s="79" t="s">
        <v>95</v>
      </c>
      <c r="AO426" s="79" t="s">
        <v>25</v>
      </c>
      <c r="AP426" s="6" t="s">
        <v>5</v>
      </c>
      <c r="AQ426" s="6" t="s">
        <v>13</v>
      </c>
      <c r="AR426" s="6" t="s">
        <v>19</v>
      </c>
      <c r="AS426" s="79" t="s">
        <v>87</v>
      </c>
    </row>
    <row r="427" spans="2:45" s="4" customFormat="1" ht="22.5" customHeight="1" x14ac:dyDescent="0.3">
      <c r="B427" s="56"/>
      <c r="C427" s="57"/>
      <c r="D427" s="57"/>
      <c r="E427" s="58" t="s">
        <v>0</v>
      </c>
      <c r="F427" s="100" t="s">
        <v>1073</v>
      </c>
      <c r="G427" s="101"/>
      <c r="H427" s="101"/>
      <c r="I427" s="101"/>
      <c r="J427" s="57"/>
      <c r="K427" s="59">
        <v>167.4</v>
      </c>
      <c r="L427" s="60"/>
      <c r="N427" s="61"/>
      <c r="O427" s="57"/>
      <c r="P427" s="57"/>
      <c r="Q427" s="57"/>
      <c r="R427" s="57"/>
      <c r="S427" s="57"/>
      <c r="T427" s="57"/>
      <c r="U427" s="62"/>
      <c r="AN427" s="63" t="s">
        <v>95</v>
      </c>
      <c r="AO427" s="63" t="s">
        <v>25</v>
      </c>
      <c r="AP427" s="4" t="s">
        <v>25</v>
      </c>
      <c r="AQ427" s="4" t="s">
        <v>13</v>
      </c>
      <c r="AR427" s="4" t="s">
        <v>19</v>
      </c>
      <c r="AS427" s="63" t="s">
        <v>87</v>
      </c>
    </row>
    <row r="428" spans="2:45" s="4" customFormat="1" ht="22.5" customHeight="1" x14ac:dyDescent="0.3">
      <c r="B428" s="56"/>
      <c r="C428" s="57"/>
      <c r="D428" s="57"/>
      <c r="E428" s="58" t="s">
        <v>0</v>
      </c>
      <c r="F428" s="100" t="s">
        <v>1074</v>
      </c>
      <c r="G428" s="101"/>
      <c r="H428" s="101"/>
      <c r="I428" s="101"/>
      <c r="J428" s="57"/>
      <c r="K428" s="59">
        <v>14.4</v>
      </c>
      <c r="L428" s="60"/>
      <c r="N428" s="61"/>
      <c r="O428" s="57"/>
      <c r="P428" s="57"/>
      <c r="Q428" s="57"/>
      <c r="R428" s="57"/>
      <c r="S428" s="57"/>
      <c r="T428" s="57"/>
      <c r="U428" s="62"/>
      <c r="AN428" s="63" t="s">
        <v>95</v>
      </c>
      <c r="AO428" s="63" t="s">
        <v>25</v>
      </c>
      <c r="AP428" s="4" t="s">
        <v>25</v>
      </c>
      <c r="AQ428" s="4" t="s">
        <v>13</v>
      </c>
      <c r="AR428" s="4" t="s">
        <v>19</v>
      </c>
      <c r="AS428" s="63" t="s">
        <v>87</v>
      </c>
    </row>
    <row r="429" spans="2:45" s="4" customFormat="1" ht="22.5" customHeight="1" x14ac:dyDescent="0.3">
      <c r="B429" s="56"/>
      <c r="C429" s="57"/>
      <c r="D429" s="57"/>
      <c r="E429" s="58" t="s">
        <v>0</v>
      </c>
      <c r="F429" s="100" t="s">
        <v>1075</v>
      </c>
      <c r="G429" s="101"/>
      <c r="H429" s="101"/>
      <c r="I429" s="101"/>
      <c r="J429" s="57"/>
      <c r="K429" s="59">
        <v>1.3440000000000001</v>
      </c>
      <c r="L429" s="60"/>
      <c r="N429" s="61"/>
      <c r="O429" s="57"/>
      <c r="P429" s="57"/>
      <c r="Q429" s="57"/>
      <c r="R429" s="57"/>
      <c r="S429" s="57"/>
      <c r="T429" s="57"/>
      <c r="U429" s="62"/>
      <c r="AN429" s="63" t="s">
        <v>95</v>
      </c>
      <c r="AO429" s="63" t="s">
        <v>25</v>
      </c>
      <c r="AP429" s="4" t="s">
        <v>25</v>
      </c>
      <c r="AQ429" s="4" t="s">
        <v>13</v>
      </c>
      <c r="AR429" s="4" t="s">
        <v>19</v>
      </c>
      <c r="AS429" s="63" t="s">
        <v>87</v>
      </c>
    </row>
    <row r="430" spans="2:45" s="4" customFormat="1" ht="22.5" customHeight="1" x14ac:dyDescent="0.3">
      <c r="B430" s="56"/>
      <c r="C430" s="57"/>
      <c r="D430" s="57"/>
      <c r="E430" s="58" t="s">
        <v>0</v>
      </c>
      <c r="F430" s="100" t="s">
        <v>1076</v>
      </c>
      <c r="G430" s="101"/>
      <c r="H430" s="101"/>
      <c r="I430" s="101"/>
      <c r="J430" s="57"/>
      <c r="K430" s="59">
        <v>27</v>
      </c>
      <c r="L430" s="60"/>
      <c r="N430" s="61"/>
      <c r="O430" s="57"/>
      <c r="P430" s="57"/>
      <c r="Q430" s="57"/>
      <c r="R430" s="57"/>
      <c r="S430" s="57"/>
      <c r="T430" s="57"/>
      <c r="U430" s="62"/>
      <c r="AN430" s="63" t="s">
        <v>95</v>
      </c>
      <c r="AO430" s="63" t="s">
        <v>25</v>
      </c>
      <c r="AP430" s="4" t="s">
        <v>25</v>
      </c>
      <c r="AQ430" s="4" t="s">
        <v>13</v>
      </c>
      <c r="AR430" s="4" t="s">
        <v>19</v>
      </c>
      <c r="AS430" s="63" t="s">
        <v>87</v>
      </c>
    </row>
    <row r="431" spans="2:45" s="4" customFormat="1" ht="22.5" customHeight="1" x14ac:dyDescent="0.3">
      <c r="B431" s="56"/>
      <c r="C431" s="57"/>
      <c r="D431" s="57"/>
      <c r="E431" s="58" t="s">
        <v>0</v>
      </c>
      <c r="F431" s="100" t="s">
        <v>0</v>
      </c>
      <c r="G431" s="101"/>
      <c r="H431" s="101"/>
      <c r="I431" s="101"/>
      <c r="J431" s="57"/>
      <c r="K431" s="59">
        <v>0</v>
      </c>
      <c r="L431" s="60"/>
      <c r="N431" s="61"/>
      <c r="O431" s="57"/>
      <c r="P431" s="57"/>
      <c r="Q431" s="57"/>
      <c r="R431" s="57"/>
      <c r="S431" s="57"/>
      <c r="T431" s="57"/>
      <c r="U431" s="62"/>
      <c r="AN431" s="63" t="s">
        <v>95</v>
      </c>
      <c r="AO431" s="63" t="s">
        <v>25</v>
      </c>
      <c r="AP431" s="4" t="s">
        <v>25</v>
      </c>
      <c r="AQ431" s="4" t="s">
        <v>13</v>
      </c>
      <c r="AR431" s="4" t="s">
        <v>19</v>
      </c>
      <c r="AS431" s="63" t="s">
        <v>87</v>
      </c>
    </row>
    <row r="432" spans="2:45" s="4" customFormat="1" ht="22.5" customHeight="1" x14ac:dyDescent="0.3">
      <c r="B432" s="56"/>
      <c r="C432" s="57"/>
      <c r="D432" s="57"/>
      <c r="E432" s="58" t="s">
        <v>0</v>
      </c>
      <c r="F432" s="100" t="s">
        <v>1077</v>
      </c>
      <c r="G432" s="101"/>
      <c r="H432" s="101"/>
      <c r="I432" s="101"/>
      <c r="J432" s="57"/>
      <c r="K432" s="59">
        <v>14.19</v>
      </c>
      <c r="L432" s="60"/>
      <c r="N432" s="61"/>
      <c r="O432" s="57"/>
      <c r="P432" s="57"/>
      <c r="Q432" s="57"/>
      <c r="R432" s="57"/>
      <c r="S432" s="57"/>
      <c r="T432" s="57"/>
      <c r="U432" s="62"/>
      <c r="AN432" s="63" t="s">
        <v>95</v>
      </c>
      <c r="AO432" s="63" t="s">
        <v>25</v>
      </c>
      <c r="AP432" s="4" t="s">
        <v>25</v>
      </c>
      <c r="AQ432" s="4" t="s">
        <v>13</v>
      </c>
      <c r="AR432" s="4" t="s">
        <v>19</v>
      </c>
      <c r="AS432" s="63" t="s">
        <v>87</v>
      </c>
    </row>
    <row r="433" spans="2:59" s="4" customFormat="1" ht="22.5" customHeight="1" x14ac:dyDescent="0.3">
      <c r="B433" s="56"/>
      <c r="C433" s="57"/>
      <c r="D433" s="57"/>
      <c r="E433" s="58" t="s">
        <v>0</v>
      </c>
      <c r="F433" s="100" t="s">
        <v>1078</v>
      </c>
      <c r="G433" s="101"/>
      <c r="H433" s="101"/>
      <c r="I433" s="101"/>
      <c r="J433" s="57"/>
      <c r="K433" s="59">
        <v>1.72</v>
      </c>
      <c r="L433" s="60"/>
      <c r="N433" s="61"/>
      <c r="O433" s="57"/>
      <c r="P433" s="57"/>
      <c r="Q433" s="57"/>
      <c r="R433" s="57"/>
      <c r="S433" s="57"/>
      <c r="T433" s="57"/>
      <c r="U433" s="62"/>
      <c r="AN433" s="63" t="s">
        <v>95</v>
      </c>
      <c r="AO433" s="63" t="s">
        <v>25</v>
      </c>
      <c r="AP433" s="4" t="s">
        <v>25</v>
      </c>
      <c r="AQ433" s="4" t="s">
        <v>13</v>
      </c>
      <c r="AR433" s="4" t="s">
        <v>19</v>
      </c>
      <c r="AS433" s="63" t="s">
        <v>87</v>
      </c>
    </row>
    <row r="434" spans="2:59" s="4" customFormat="1" ht="22.5" customHeight="1" x14ac:dyDescent="0.3">
      <c r="B434" s="56"/>
      <c r="C434" s="57"/>
      <c r="D434" s="57"/>
      <c r="E434" s="58" t="s">
        <v>0</v>
      </c>
      <c r="F434" s="100" t="s">
        <v>1079</v>
      </c>
      <c r="G434" s="101"/>
      <c r="H434" s="101"/>
      <c r="I434" s="101"/>
      <c r="J434" s="57"/>
      <c r="K434" s="59">
        <v>2.58</v>
      </c>
      <c r="L434" s="60"/>
      <c r="N434" s="61"/>
      <c r="O434" s="57"/>
      <c r="P434" s="57"/>
      <c r="Q434" s="57"/>
      <c r="R434" s="57"/>
      <c r="S434" s="57"/>
      <c r="T434" s="57"/>
      <c r="U434" s="62"/>
      <c r="AN434" s="63" t="s">
        <v>95</v>
      </c>
      <c r="AO434" s="63" t="s">
        <v>25</v>
      </c>
      <c r="AP434" s="4" t="s">
        <v>25</v>
      </c>
      <c r="AQ434" s="4" t="s">
        <v>13</v>
      </c>
      <c r="AR434" s="4" t="s">
        <v>19</v>
      </c>
      <c r="AS434" s="63" t="s">
        <v>87</v>
      </c>
    </row>
    <row r="435" spans="2:59" s="4" customFormat="1" ht="22.5" customHeight="1" x14ac:dyDescent="0.3">
      <c r="B435" s="56"/>
      <c r="C435" s="57"/>
      <c r="D435" s="57"/>
      <c r="E435" s="58" t="s">
        <v>0</v>
      </c>
      <c r="F435" s="100" t="s">
        <v>1080</v>
      </c>
      <c r="G435" s="101"/>
      <c r="H435" s="101"/>
      <c r="I435" s="101"/>
      <c r="J435" s="57"/>
      <c r="K435" s="59">
        <v>0.79800000000000004</v>
      </c>
      <c r="L435" s="60"/>
      <c r="N435" s="61"/>
      <c r="O435" s="57"/>
      <c r="P435" s="57"/>
      <c r="Q435" s="57"/>
      <c r="R435" s="57"/>
      <c r="S435" s="57"/>
      <c r="T435" s="57"/>
      <c r="U435" s="62"/>
      <c r="AN435" s="63" t="s">
        <v>95</v>
      </c>
      <c r="AO435" s="63" t="s">
        <v>25</v>
      </c>
      <c r="AP435" s="4" t="s">
        <v>25</v>
      </c>
      <c r="AQ435" s="4" t="s">
        <v>13</v>
      </c>
      <c r="AR435" s="4" t="s">
        <v>19</v>
      </c>
      <c r="AS435" s="63" t="s">
        <v>87</v>
      </c>
    </row>
    <row r="436" spans="2:59" s="4" customFormat="1" ht="22.5" customHeight="1" x14ac:dyDescent="0.3">
      <c r="B436" s="56"/>
      <c r="C436" s="57"/>
      <c r="D436" s="57"/>
      <c r="E436" s="58" t="s">
        <v>0</v>
      </c>
      <c r="F436" s="100" t="s">
        <v>1081</v>
      </c>
      <c r="G436" s="101"/>
      <c r="H436" s="101"/>
      <c r="I436" s="101"/>
      <c r="J436" s="57"/>
      <c r="K436" s="59">
        <v>0.75</v>
      </c>
      <c r="L436" s="60"/>
      <c r="N436" s="61"/>
      <c r="O436" s="57"/>
      <c r="P436" s="57"/>
      <c r="Q436" s="57"/>
      <c r="R436" s="57"/>
      <c r="S436" s="57"/>
      <c r="T436" s="57"/>
      <c r="U436" s="62"/>
      <c r="AN436" s="63" t="s">
        <v>95</v>
      </c>
      <c r="AO436" s="63" t="s">
        <v>25</v>
      </c>
      <c r="AP436" s="4" t="s">
        <v>25</v>
      </c>
      <c r="AQ436" s="4" t="s">
        <v>13</v>
      </c>
      <c r="AR436" s="4" t="s">
        <v>19</v>
      </c>
      <c r="AS436" s="63" t="s">
        <v>87</v>
      </c>
    </row>
    <row r="437" spans="2:59" s="4" customFormat="1" ht="22.5" customHeight="1" x14ac:dyDescent="0.3">
      <c r="B437" s="56"/>
      <c r="C437" s="57"/>
      <c r="D437" s="57"/>
      <c r="E437" s="58" t="s">
        <v>0</v>
      </c>
      <c r="F437" s="100" t="s">
        <v>0</v>
      </c>
      <c r="G437" s="101"/>
      <c r="H437" s="101"/>
      <c r="I437" s="101"/>
      <c r="J437" s="57"/>
      <c r="K437" s="59">
        <v>0</v>
      </c>
      <c r="L437" s="60"/>
      <c r="N437" s="61"/>
      <c r="O437" s="57"/>
      <c r="P437" s="57"/>
      <c r="Q437" s="57"/>
      <c r="R437" s="57"/>
      <c r="S437" s="57"/>
      <c r="T437" s="57"/>
      <c r="U437" s="62"/>
      <c r="AN437" s="63" t="s">
        <v>95</v>
      </c>
      <c r="AO437" s="63" t="s">
        <v>25</v>
      </c>
      <c r="AP437" s="4" t="s">
        <v>25</v>
      </c>
      <c r="AQ437" s="4" t="s">
        <v>13</v>
      </c>
      <c r="AR437" s="4" t="s">
        <v>19</v>
      </c>
      <c r="AS437" s="63" t="s">
        <v>87</v>
      </c>
    </row>
    <row r="438" spans="2:59" s="6" customFormat="1" ht="22.5" customHeight="1" x14ac:dyDescent="0.3">
      <c r="B438" s="72"/>
      <c r="C438" s="73"/>
      <c r="D438" s="73"/>
      <c r="E438" s="74" t="s">
        <v>0</v>
      </c>
      <c r="F438" s="104" t="s">
        <v>1370</v>
      </c>
      <c r="G438" s="105"/>
      <c r="H438" s="105"/>
      <c r="I438" s="105"/>
      <c r="J438" s="73"/>
      <c r="K438" s="75" t="s">
        <v>0</v>
      </c>
      <c r="L438" s="76"/>
      <c r="N438" s="77"/>
      <c r="O438" s="73"/>
      <c r="P438" s="73"/>
      <c r="Q438" s="73"/>
      <c r="R438" s="73"/>
      <c r="S438" s="73"/>
      <c r="T438" s="73"/>
      <c r="U438" s="78"/>
      <c r="AN438" s="79" t="s">
        <v>95</v>
      </c>
      <c r="AO438" s="79" t="s">
        <v>25</v>
      </c>
      <c r="AP438" s="6" t="s">
        <v>5</v>
      </c>
      <c r="AQ438" s="6" t="s">
        <v>13</v>
      </c>
      <c r="AR438" s="6" t="s">
        <v>19</v>
      </c>
      <c r="AS438" s="79" t="s">
        <v>87</v>
      </c>
    </row>
    <row r="439" spans="2:59" s="6" customFormat="1" ht="22.5" customHeight="1" x14ac:dyDescent="0.3">
      <c r="B439" s="72"/>
      <c r="C439" s="73"/>
      <c r="D439" s="73"/>
      <c r="E439" s="74" t="s">
        <v>0</v>
      </c>
      <c r="F439" s="104" t="s">
        <v>1371</v>
      </c>
      <c r="G439" s="105"/>
      <c r="H439" s="105"/>
      <c r="I439" s="105"/>
      <c r="J439" s="73"/>
      <c r="K439" s="75" t="s">
        <v>0</v>
      </c>
      <c r="L439" s="76"/>
      <c r="N439" s="77"/>
      <c r="O439" s="73"/>
      <c r="P439" s="73"/>
      <c r="Q439" s="73"/>
      <c r="R439" s="73"/>
      <c r="S439" s="73"/>
      <c r="T439" s="73"/>
      <c r="U439" s="78"/>
      <c r="AN439" s="79" t="s">
        <v>95</v>
      </c>
      <c r="AO439" s="79" t="s">
        <v>25</v>
      </c>
      <c r="AP439" s="6" t="s">
        <v>5</v>
      </c>
      <c r="AQ439" s="6" t="s">
        <v>13</v>
      </c>
      <c r="AR439" s="6" t="s">
        <v>19</v>
      </c>
      <c r="AS439" s="79" t="s">
        <v>87</v>
      </c>
    </row>
    <row r="440" spans="2:59" s="4" customFormat="1" ht="22.5" customHeight="1" x14ac:dyDescent="0.3">
      <c r="B440" s="56"/>
      <c r="C440" s="57"/>
      <c r="D440" s="57"/>
      <c r="E440" s="58" t="s">
        <v>0</v>
      </c>
      <c r="F440" s="100" t="s">
        <v>1082</v>
      </c>
      <c r="G440" s="101"/>
      <c r="H440" s="101"/>
      <c r="I440" s="101"/>
      <c r="J440" s="57"/>
      <c r="K440" s="59">
        <v>-14.83</v>
      </c>
      <c r="L440" s="60"/>
      <c r="N440" s="61"/>
      <c r="O440" s="57"/>
      <c r="P440" s="57"/>
      <c r="Q440" s="57"/>
      <c r="R440" s="57"/>
      <c r="S440" s="57"/>
      <c r="T440" s="57"/>
      <c r="U440" s="62"/>
      <c r="AN440" s="63" t="s">
        <v>95</v>
      </c>
      <c r="AO440" s="63" t="s">
        <v>25</v>
      </c>
      <c r="AP440" s="4" t="s">
        <v>25</v>
      </c>
      <c r="AQ440" s="4" t="s">
        <v>13</v>
      </c>
      <c r="AR440" s="4" t="s">
        <v>19</v>
      </c>
      <c r="AS440" s="63" t="s">
        <v>87</v>
      </c>
    </row>
    <row r="441" spans="2:59" s="4" customFormat="1" ht="22.5" customHeight="1" x14ac:dyDescent="0.3">
      <c r="B441" s="56"/>
      <c r="C441" s="57"/>
      <c r="D441" s="57"/>
      <c r="E441" s="58" t="s">
        <v>0</v>
      </c>
      <c r="F441" s="100" t="s">
        <v>0</v>
      </c>
      <c r="G441" s="101"/>
      <c r="H441" s="101"/>
      <c r="I441" s="101"/>
      <c r="J441" s="57"/>
      <c r="K441" s="59">
        <v>0</v>
      </c>
      <c r="L441" s="60"/>
      <c r="N441" s="61"/>
      <c r="O441" s="57"/>
      <c r="P441" s="57"/>
      <c r="Q441" s="57"/>
      <c r="R441" s="57"/>
      <c r="S441" s="57"/>
      <c r="T441" s="57"/>
      <c r="U441" s="62"/>
      <c r="AN441" s="63" t="s">
        <v>95</v>
      </c>
      <c r="AO441" s="63" t="s">
        <v>25</v>
      </c>
      <c r="AP441" s="4" t="s">
        <v>25</v>
      </c>
      <c r="AQ441" s="4" t="s">
        <v>13</v>
      </c>
      <c r="AR441" s="4" t="s">
        <v>19</v>
      </c>
      <c r="AS441" s="63" t="s">
        <v>87</v>
      </c>
    </row>
    <row r="442" spans="2:59" s="4" customFormat="1" ht="22.5" customHeight="1" x14ac:dyDescent="0.3">
      <c r="B442" s="56"/>
      <c r="C442" s="57"/>
      <c r="D442" s="57"/>
      <c r="E442" s="58" t="s">
        <v>0</v>
      </c>
      <c r="F442" s="100" t="s">
        <v>0</v>
      </c>
      <c r="G442" s="101"/>
      <c r="H442" s="101"/>
      <c r="I442" s="101"/>
      <c r="J442" s="57"/>
      <c r="K442" s="59">
        <v>0</v>
      </c>
      <c r="L442" s="60"/>
      <c r="N442" s="61"/>
      <c r="O442" s="57"/>
      <c r="P442" s="57"/>
      <c r="Q442" s="57"/>
      <c r="R442" s="57"/>
      <c r="S442" s="57"/>
      <c r="T442" s="57"/>
      <c r="U442" s="62"/>
      <c r="AN442" s="63" t="s">
        <v>95</v>
      </c>
      <c r="AO442" s="63" t="s">
        <v>25</v>
      </c>
      <c r="AP442" s="4" t="s">
        <v>25</v>
      </c>
      <c r="AQ442" s="4" t="s">
        <v>13</v>
      </c>
      <c r="AR442" s="4" t="s">
        <v>19</v>
      </c>
      <c r="AS442" s="63" t="s">
        <v>87</v>
      </c>
    </row>
    <row r="443" spans="2:59" s="7" customFormat="1" ht="22.5" customHeight="1" x14ac:dyDescent="0.3">
      <c r="B443" s="80"/>
      <c r="C443" s="81"/>
      <c r="D443" s="81"/>
      <c r="E443" s="82" t="s">
        <v>31</v>
      </c>
      <c r="F443" s="109" t="s">
        <v>136</v>
      </c>
      <c r="G443" s="110"/>
      <c r="H443" s="110"/>
      <c r="I443" s="110"/>
      <c r="J443" s="81"/>
      <c r="K443" s="83">
        <v>215.352</v>
      </c>
      <c r="L443" s="84"/>
      <c r="N443" s="85"/>
      <c r="O443" s="81"/>
      <c r="P443" s="81"/>
      <c r="Q443" s="81"/>
      <c r="R443" s="81"/>
      <c r="S443" s="81"/>
      <c r="T443" s="81"/>
      <c r="U443" s="86"/>
      <c r="AN443" s="87" t="s">
        <v>95</v>
      </c>
      <c r="AO443" s="87" t="s">
        <v>25</v>
      </c>
      <c r="AP443" s="7" t="s">
        <v>103</v>
      </c>
      <c r="AQ443" s="7" t="s">
        <v>13</v>
      </c>
      <c r="AR443" s="7" t="s">
        <v>19</v>
      </c>
      <c r="AS443" s="87" t="s">
        <v>87</v>
      </c>
    </row>
    <row r="444" spans="2:59" s="5" customFormat="1" ht="22.5" customHeight="1" x14ac:dyDescent="0.3">
      <c r="B444" s="64"/>
      <c r="C444" s="65"/>
      <c r="D444" s="65"/>
      <c r="E444" s="66" t="s">
        <v>0</v>
      </c>
      <c r="F444" s="102" t="s">
        <v>96</v>
      </c>
      <c r="G444" s="103"/>
      <c r="H444" s="103"/>
      <c r="I444" s="103"/>
      <c r="J444" s="65"/>
      <c r="K444" s="67">
        <v>1637.3409999999999</v>
      </c>
      <c r="L444" s="68"/>
      <c r="N444" s="69"/>
      <c r="O444" s="65"/>
      <c r="P444" s="65"/>
      <c r="Q444" s="65"/>
      <c r="R444" s="65"/>
      <c r="S444" s="65"/>
      <c r="T444" s="65"/>
      <c r="U444" s="70"/>
      <c r="AN444" s="71" t="s">
        <v>95</v>
      </c>
      <c r="AO444" s="71" t="s">
        <v>25</v>
      </c>
      <c r="AP444" s="5" t="s">
        <v>92</v>
      </c>
      <c r="AQ444" s="5" t="s">
        <v>13</v>
      </c>
      <c r="AR444" s="5" t="s">
        <v>5</v>
      </c>
      <c r="AS444" s="71" t="s">
        <v>87</v>
      </c>
    </row>
    <row r="445" spans="2:59" s="1" customFormat="1" ht="31.5" customHeight="1" x14ac:dyDescent="0.3">
      <c r="B445" s="46"/>
      <c r="C445" s="88" t="s">
        <v>2</v>
      </c>
      <c r="D445" s="88" t="s">
        <v>145</v>
      </c>
      <c r="E445" s="89" t="s">
        <v>315</v>
      </c>
      <c r="F445" s="108" t="s">
        <v>316</v>
      </c>
      <c r="G445" s="108"/>
      <c r="H445" s="108"/>
      <c r="I445" s="108"/>
      <c r="J445" s="90" t="s">
        <v>91</v>
      </c>
      <c r="K445" s="91">
        <v>1450.4290000000001</v>
      </c>
      <c r="L445" s="51"/>
      <c r="N445" s="52" t="s">
        <v>0</v>
      </c>
      <c r="O445" s="14" t="s">
        <v>16</v>
      </c>
      <c r="P445" s="53">
        <v>0</v>
      </c>
      <c r="Q445" s="53">
        <f>P445*K445</f>
        <v>0</v>
      </c>
      <c r="R445" s="53">
        <v>2.7200000000000002E-3</v>
      </c>
      <c r="S445" s="53">
        <f>R445*K445</f>
        <v>3.9451668800000004</v>
      </c>
      <c r="T445" s="53">
        <v>0</v>
      </c>
      <c r="U445" s="54">
        <f>T445*K445</f>
        <v>0</v>
      </c>
      <c r="AL445" s="8" t="s">
        <v>137</v>
      </c>
      <c r="AN445" s="8" t="s">
        <v>145</v>
      </c>
      <c r="AO445" s="8" t="s">
        <v>25</v>
      </c>
      <c r="AS445" s="8" t="s">
        <v>87</v>
      </c>
      <c r="AY445" s="55" t="e">
        <f>IF(O445="základní",#REF!,0)</f>
        <v>#REF!</v>
      </c>
      <c r="AZ445" s="55">
        <f>IF(O445="snížená",#REF!,0)</f>
        <v>0</v>
      </c>
      <c r="BA445" s="55">
        <f>IF(O445="zákl. přenesená",#REF!,0)</f>
        <v>0</v>
      </c>
      <c r="BB445" s="55">
        <f>IF(O445="sníž. přenesená",#REF!,0)</f>
        <v>0</v>
      </c>
      <c r="BC445" s="55">
        <f>IF(O445="nulová",#REF!,0)</f>
        <v>0</v>
      </c>
      <c r="BD445" s="8" t="s">
        <v>5</v>
      </c>
      <c r="BE445" s="55" t="e">
        <f>ROUND(#REF!*K445,2)</f>
        <v>#REF!</v>
      </c>
      <c r="BF445" s="8" t="s">
        <v>92</v>
      </c>
      <c r="BG445" s="8" t="s">
        <v>317</v>
      </c>
    </row>
    <row r="446" spans="2:59" s="4" customFormat="1" ht="22.5" customHeight="1" x14ac:dyDescent="0.3">
      <c r="B446" s="56"/>
      <c r="C446" s="57"/>
      <c r="D446" s="57"/>
      <c r="E446" s="58" t="s">
        <v>0</v>
      </c>
      <c r="F446" s="98" t="s">
        <v>32</v>
      </c>
      <c r="G446" s="99"/>
      <c r="H446" s="99"/>
      <c r="I446" s="99"/>
      <c r="J446" s="57"/>
      <c r="K446" s="59">
        <v>1421.989</v>
      </c>
      <c r="L446" s="60"/>
      <c r="N446" s="61"/>
      <c r="O446" s="57"/>
      <c r="P446" s="57"/>
      <c r="Q446" s="57"/>
      <c r="R446" s="57"/>
      <c r="S446" s="57"/>
      <c r="T446" s="57"/>
      <c r="U446" s="62"/>
      <c r="AN446" s="63" t="s">
        <v>95</v>
      </c>
      <c r="AO446" s="63" t="s">
        <v>25</v>
      </c>
      <c r="AP446" s="4" t="s">
        <v>25</v>
      </c>
      <c r="AQ446" s="4" t="s">
        <v>13</v>
      </c>
      <c r="AR446" s="4" t="s">
        <v>19</v>
      </c>
      <c r="AS446" s="63" t="s">
        <v>87</v>
      </c>
    </row>
    <row r="447" spans="2:59" s="4" customFormat="1" ht="22.5" customHeight="1" x14ac:dyDescent="0.3">
      <c r="B447" s="56"/>
      <c r="C447" s="57"/>
      <c r="D447" s="57"/>
      <c r="E447" s="58" t="s">
        <v>0</v>
      </c>
      <c r="F447" s="100" t="s">
        <v>0</v>
      </c>
      <c r="G447" s="101"/>
      <c r="H447" s="101"/>
      <c r="I447" s="101"/>
      <c r="J447" s="57"/>
      <c r="K447" s="59">
        <v>0</v>
      </c>
      <c r="L447" s="60"/>
      <c r="N447" s="61"/>
      <c r="O447" s="57"/>
      <c r="P447" s="57"/>
      <c r="Q447" s="57"/>
      <c r="R447" s="57"/>
      <c r="S447" s="57"/>
      <c r="T447" s="57"/>
      <c r="U447" s="62"/>
      <c r="AN447" s="63" t="s">
        <v>95</v>
      </c>
      <c r="AO447" s="63" t="s">
        <v>25</v>
      </c>
      <c r="AP447" s="4" t="s">
        <v>25</v>
      </c>
      <c r="AQ447" s="4" t="s">
        <v>13</v>
      </c>
      <c r="AR447" s="4" t="s">
        <v>19</v>
      </c>
      <c r="AS447" s="63" t="s">
        <v>87</v>
      </c>
    </row>
    <row r="448" spans="2:59" s="6" customFormat="1" ht="22.5" customHeight="1" x14ac:dyDescent="0.3">
      <c r="B448" s="72"/>
      <c r="C448" s="73"/>
      <c r="D448" s="73"/>
      <c r="E448" s="74" t="s">
        <v>0</v>
      </c>
      <c r="F448" s="104" t="s">
        <v>158</v>
      </c>
      <c r="G448" s="105"/>
      <c r="H448" s="105"/>
      <c r="I448" s="105"/>
      <c r="J448" s="73"/>
      <c r="K448" s="75" t="s">
        <v>0</v>
      </c>
      <c r="L448" s="76"/>
      <c r="N448" s="77"/>
      <c r="O448" s="73"/>
      <c r="P448" s="73"/>
      <c r="Q448" s="73"/>
      <c r="R448" s="73"/>
      <c r="S448" s="73"/>
      <c r="T448" s="73"/>
      <c r="U448" s="78"/>
      <c r="AN448" s="79" t="s">
        <v>95</v>
      </c>
      <c r="AO448" s="79" t="s">
        <v>25</v>
      </c>
      <c r="AP448" s="6" t="s">
        <v>5</v>
      </c>
      <c r="AQ448" s="6" t="s">
        <v>13</v>
      </c>
      <c r="AR448" s="6" t="s">
        <v>19</v>
      </c>
      <c r="AS448" s="79" t="s">
        <v>87</v>
      </c>
    </row>
    <row r="449" spans="2:59" s="4" customFormat="1" ht="22.5" customHeight="1" x14ac:dyDescent="0.3">
      <c r="B449" s="56"/>
      <c r="C449" s="57"/>
      <c r="D449" s="57"/>
      <c r="E449" s="58" t="s">
        <v>0</v>
      </c>
      <c r="F449" s="100" t="s">
        <v>318</v>
      </c>
      <c r="G449" s="101"/>
      <c r="H449" s="101"/>
      <c r="I449" s="101"/>
      <c r="J449" s="57"/>
      <c r="K449" s="59">
        <v>28.44</v>
      </c>
      <c r="L449" s="60"/>
      <c r="N449" s="61"/>
      <c r="O449" s="57"/>
      <c r="P449" s="57"/>
      <c r="Q449" s="57"/>
      <c r="R449" s="57"/>
      <c r="S449" s="57"/>
      <c r="T449" s="57"/>
      <c r="U449" s="62"/>
      <c r="AN449" s="63" t="s">
        <v>95</v>
      </c>
      <c r="AO449" s="63" t="s">
        <v>25</v>
      </c>
      <c r="AP449" s="4" t="s">
        <v>25</v>
      </c>
      <c r="AQ449" s="4" t="s">
        <v>13</v>
      </c>
      <c r="AR449" s="4" t="s">
        <v>19</v>
      </c>
      <c r="AS449" s="63" t="s">
        <v>87</v>
      </c>
    </row>
    <row r="450" spans="2:59" s="4" customFormat="1" ht="22.5" customHeight="1" x14ac:dyDescent="0.3">
      <c r="B450" s="56"/>
      <c r="C450" s="57"/>
      <c r="D450" s="57"/>
      <c r="E450" s="58" t="s">
        <v>0</v>
      </c>
      <c r="F450" s="100" t="s">
        <v>0</v>
      </c>
      <c r="G450" s="101"/>
      <c r="H450" s="101"/>
      <c r="I450" s="101"/>
      <c r="J450" s="57"/>
      <c r="K450" s="59">
        <v>0</v>
      </c>
      <c r="L450" s="60"/>
      <c r="N450" s="61"/>
      <c r="O450" s="57"/>
      <c r="P450" s="57"/>
      <c r="Q450" s="57"/>
      <c r="R450" s="57"/>
      <c r="S450" s="57"/>
      <c r="T450" s="57"/>
      <c r="U450" s="62"/>
      <c r="AN450" s="63" t="s">
        <v>95</v>
      </c>
      <c r="AO450" s="63" t="s">
        <v>25</v>
      </c>
      <c r="AP450" s="4" t="s">
        <v>25</v>
      </c>
      <c r="AQ450" s="4" t="s">
        <v>13</v>
      </c>
      <c r="AR450" s="4" t="s">
        <v>19</v>
      </c>
      <c r="AS450" s="63" t="s">
        <v>87</v>
      </c>
    </row>
    <row r="451" spans="2:59" s="5" customFormat="1" ht="22.5" customHeight="1" x14ac:dyDescent="0.3">
      <c r="B451" s="64"/>
      <c r="C451" s="65"/>
      <c r="D451" s="65"/>
      <c r="E451" s="66" t="s">
        <v>0</v>
      </c>
      <c r="F451" s="102" t="s">
        <v>96</v>
      </c>
      <c r="G451" s="103"/>
      <c r="H451" s="103"/>
      <c r="I451" s="103"/>
      <c r="J451" s="65"/>
      <c r="K451" s="67">
        <v>1450.4290000000001</v>
      </c>
      <c r="L451" s="68"/>
      <c r="N451" s="69"/>
      <c r="O451" s="65"/>
      <c r="P451" s="65"/>
      <c r="Q451" s="65"/>
      <c r="R451" s="65"/>
      <c r="S451" s="65"/>
      <c r="T451" s="65"/>
      <c r="U451" s="70"/>
      <c r="AN451" s="71" t="s">
        <v>95</v>
      </c>
      <c r="AO451" s="71" t="s">
        <v>25</v>
      </c>
      <c r="AP451" s="5" t="s">
        <v>92</v>
      </c>
      <c r="AQ451" s="5" t="s">
        <v>13</v>
      </c>
      <c r="AR451" s="5" t="s">
        <v>5</v>
      </c>
      <c r="AS451" s="71" t="s">
        <v>87</v>
      </c>
    </row>
    <row r="452" spans="2:59" s="1" customFormat="1" ht="31.5" customHeight="1" x14ac:dyDescent="0.3">
      <c r="B452" s="46"/>
      <c r="C452" s="88" t="s">
        <v>183</v>
      </c>
      <c r="D452" s="88" t="s">
        <v>145</v>
      </c>
      <c r="E452" s="89" t="s">
        <v>320</v>
      </c>
      <c r="F452" s="108" t="s">
        <v>321</v>
      </c>
      <c r="G452" s="108"/>
      <c r="H452" s="108"/>
      <c r="I452" s="108"/>
      <c r="J452" s="90" t="s">
        <v>91</v>
      </c>
      <c r="K452" s="91">
        <v>219.65899999999999</v>
      </c>
      <c r="L452" s="51"/>
      <c r="N452" s="52" t="s">
        <v>0</v>
      </c>
      <c r="O452" s="14" t="s">
        <v>16</v>
      </c>
      <c r="P452" s="53">
        <v>0</v>
      </c>
      <c r="Q452" s="53">
        <f>P452*K452</f>
        <v>0</v>
      </c>
      <c r="R452" s="53">
        <v>2.7200000000000002E-3</v>
      </c>
      <c r="S452" s="53">
        <f>R452*K452</f>
        <v>0.59747247999999997</v>
      </c>
      <c r="T452" s="53">
        <v>0</v>
      </c>
      <c r="U452" s="54">
        <f>T452*K452</f>
        <v>0</v>
      </c>
      <c r="AL452" s="8" t="s">
        <v>137</v>
      </c>
      <c r="AN452" s="8" t="s">
        <v>145</v>
      </c>
      <c r="AO452" s="8" t="s">
        <v>25</v>
      </c>
      <c r="AS452" s="8" t="s">
        <v>87</v>
      </c>
      <c r="AY452" s="55" t="e">
        <f>IF(O452="základní",#REF!,0)</f>
        <v>#REF!</v>
      </c>
      <c r="AZ452" s="55">
        <f>IF(O452="snížená",#REF!,0)</f>
        <v>0</v>
      </c>
      <c r="BA452" s="55">
        <f>IF(O452="zákl. přenesená",#REF!,0)</f>
        <v>0</v>
      </c>
      <c r="BB452" s="55">
        <f>IF(O452="sníž. přenesená",#REF!,0)</f>
        <v>0</v>
      </c>
      <c r="BC452" s="55">
        <f>IF(O452="nulová",#REF!,0)</f>
        <v>0</v>
      </c>
      <c r="BD452" s="8" t="s">
        <v>5</v>
      </c>
      <c r="BE452" s="55" t="e">
        <f>ROUND(#REF!*K452,2)</f>
        <v>#REF!</v>
      </c>
      <c r="BF452" s="8" t="s">
        <v>92</v>
      </c>
      <c r="BG452" s="8" t="s">
        <v>322</v>
      </c>
    </row>
    <row r="453" spans="2:59" s="4" customFormat="1" ht="22.5" customHeight="1" x14ac:dyDescent="0.3">
      <c r="B453" s="56"/>
      <c r="C453" s="57"/>
      <c r="D453" s="57"/>
      <c r="E453" s="58" t="s">
        <v>0</v>
      </c>
      <c r="F453" s="98" t="s">
        <v>31</v>
      </c>
      <c r="G453" s="99"/>
      <c r="H453" s="99"/>
      <c r="I453" s="99"/>
      <c r="J453" s="57"/>
      <c r="K453" s="59">
        <v>215.352</v>
      </c>
      <c r="L453" s="60"/>
      <c r="N453" s="61"/>
      <c r="O453" s="57"/>
      <c r="P453" s="57"/>
      <c r="Q453" s="57"/>
      <c r="R453" s="57"/>
      <c r="S453" s="57"/>
      <c r="T453" s="57"/>
      <c r="U453" s="62"/>
      <c r="AN453" s="63" t="s">
        <v>95</v>
      </c>
      <c r="AO453" s="63" t="s">
        <v>25</v>
      </c>
      <c r="AP453" s="4" t="s">
        <v>25</v>
      </c>
      <c r="AQ453" s="4" t="s">
        <v>13</v>
      </c>
      <c r="AR453" s="4" t="s">
        <v>19</v>
      </c>
      <c r="AS453" s="63" t="s">
        <v>87</v>
      </c>
    </row>
    <row r="454" spans="2:59" s="4" customFormat="1" ht="22.5" customHeight="1" x14ac:dyDescent="0.3">
      <c r="B454" s="56"/>
      <c r="C454" s="57"/>
      <c r="D454" s="57"/>
      <c r="E454" s="58" t="s">
        <v>0</v>
      </c>
      <c r="F454" s="100" t="s">
        <v>0</v>
      </c>
      <c r="G454" s="101"/>
      <c r="H454" s="101"/>
      <c r="I454" s="101"/>
      <c r="J454" s="57"/>
      <c r="K454" s="59">
        <v>0</v>
      </c>
      <c r="L454" s="60"/>
      <c r="N454" s="61"/>
      <c r="O454" s="57"/>
      <c r="P454" s="57"/>
      <c r="Q454" s="57"/>
      <c r="R454" s="57"/>
      <c r="S454" s="57"/>
      <c r="T454" s="57"/>
      <c r="U454" s="62"/>
      <c r="AN454" s="63" t="s">
        <v>95</v>
      </c>
      <c r="AO454" s="63" t="s">
        <v>25</v>
      </c>
      <c r="AP454" s="4" t="s">
        <v>25</v>
      </c>
      <c r="AQ454" s="4" t="s">
        <v>13</v>
      </c>
      <c r="AR454" s="4" t="s">
        <v>19</v>
      </c>
      <c r="AS454" s="63" t="s">
        <v>87</v>
      </c>
    </row>
    <row r="455" spans="2:59" s="6" customFormat="1" ht="22.5" customHeight="1" x14ac:dyDescent="0.3">
      <c r="B455" s="72"/>
      <c r="C455" s="73"/>
      <c r="D455" s="73"/>
      <c r="E455" s="74" t="s">
        <v>0</v>
      </c>
      <c r="F455" s="104" t="s">
        <v>158</v>
      </c>
      <c r="G455" s="105"/>
      <c r="H455" s="105"/>
      <c r="I455" s="105"/>
      <c r="J455" s="73"/>
      <c r="K455" s="75" t="s">
        <v>0</v>
      </c>
      <c r="L455" s="76"/>
      <c r="N455" s="77"/>
      <c r="O455" s="73"/>
      <c r="P455" s="73"/>
      <c r="Q455" s="73"/>
      <c r="R455" s="73"/>
      <c r="S455" s="73"/>
      <c r="T455" s="73"/>
      <c r="U455" s="78"/>
      <c r="AN455" s="79" t="s">
        <v>95</v>
      </c>
      <c r="AO455" s="79" t="s">
        <v>25</v>
      </c>
      <c r="AP455" s="6" t="s">
        <v>5</v>
      </c>
      <c r="AQ455" s="6" t="s">
        <v>13</v>
      </c>
      <c r="AR455" s="6" t="s">
        <v>19</v>
      </c>
      <c r="AS455" s="79" t="s">
        <v>87</v>
      </c>
    </row>
    <row r="456" spans="2:59" s="4" customFormat="1" ht="22.5" customHeight="1" x14ac:dyDescent="0.3">
      <c r="B456" s="56"/>
      <c r="C456" s="57"/>
      <c r="D456" s="57"/>
      <c r="E456" s="58" t="s">
        <v>0</v>
      </c>
      <c r="F456" s="100" t="s">
        <v>323</v>
      </c>
      <c r="G456" s="101"/>
      <c r="H456" s="101"/>
      <c r="I456" s="101"/>
      <c r="J456" s="57"/>
      <c r="K456" s="59">
        <v>4.3070000000000004</v>
      </c>
      <c r="L456" s="60"/>
      <c r="N456" s="61"/>
      <c r="O456" s="57"/>
      <c r="P456" s="57"/>
      <c r="Q456" s="57"/>
      <c r="R456" s="57"/>
      <c r="S456" s="57"/>
      <c r="T456" s="57"/>
      <c r="U456" s="62"/>
      <c r="AN456" s="63" t="s">
        <v>95</v>
      </c>
      <c r="AO456" s="63" t="s">
        <v>25</v>
      </c>
      <c r="AP456" s="4" t="s">
        <v>25</v>
      </c>
      <c r="AQ456" s="4" t="s">
        <v>13</v>
      </c>
      <c r="AR456" s="4" t="s">
        <v>19</v>
      </c>
      <c r="AS456" s="63" t="s">
        <v>87</v>
      </c>
    </row>
    <row r="457" spans="2:59" s="4" customFormat="1" ht="22.5" customHeight="1" x14ac:dyDescent="0.3">
      <c r="B457" s="56"/>
      <c r="C457" s="57"/>
      <c r="D457" s="57"/>
      <c r="E457" s="58" t="s">
        <v>0</v>
      </c>
      <c r="F457" s="100" t="s">
        <v>0</v>
      </c>
      <c r="G457" s="101"/>
      <c r="H457" s="101"/>
      <c r="I457" s="101"/>
      <c r="J457" s="57"/>
      <c r="K457" s="59">
        <v>0</v>
      </c>
      <c r="L457" s="60"/>
      <c r="N457" s="61"/>
      <c r="O457" s="57"/>
      <c r="P457" s="57"/>
      <c r="Q457" s="57"/>
      <c r="R457" s="57"/>
      <c r="S457" s="57"/>
      <c r="T457" s="57"/>
      <c r="U457" s="62"/>
      <c r="AN457" s="63" t="s">
        <v>95</v>
      </c>
      <c r="AO457" s="63" t="s">
        <v>25</v>
      </c>
      <c r="AP457" s="4" t="s">
        <v>25</v>
      </c>
      <c r="AQ457" s="4" t="s">
        <v>13</v>
      </c>
      <c r="AR457" s="4" t="s">
        <v>19</v>
      </c>
      <c r="AS457" s="63" t="s">
        <v>87</v>
      </c>
    </row>
    <row r="458" spans="2:59" s="5" customFormat="1" ht="22.5" customHeight="1" x14ac:dyDescent="0.3">
      <c r="B458" s="64"/>
      <c r="C458" s="65"/>
      <c r="D458" s="65"/>
      <c r="E458" s="66" t="s">
        <v>0</v>
      </c>
      <c r="F458" s="102" t="s">
        <v>96</v>
      </c>
      <c r="G458" s="103"/>
      <c r="H458" s="103"/>
      <c r="I458" s="103"/>
      <c r="J458" s="65"/>
      <c r="K458" s="67">
        <v>219.65899999999999</v>
      </c>
      <c r="L458" s="68"/>
      <c r="N458" s="69"/>
      <c r="O458" s="65"/>
      <c r="P458" s="65"/>
      <c r="Q458" s="65"/>
      <c r="R458" s="65"/>
      <c r="S458" s="65"/>
      <c r="T458" s="65"/>
      <c r="U458" s="70"/>
      <c r="AN458" s="71" t="s">
        <v>95</v>
      </c>
      <c r="AO458" s="71" t="s">
        <v>25</v>
      </c>
      <c r="AP458" s="5" t="s">
        <v>92</v>
      </c>
      <c r="AQ458" s="5" t="s">
        <v>13</v>
      </c>
      <c r="AR458" s="5" t="s">
        <v>5</v>
      </c>
      <c r="AS458" s="71" t="s">
        <v>87</v>
      </c>
    </row>
    <row r="459" spans="2:59" s="1" customFormat="1" ht="31.5" customHeight="1" x14ac:dyDescent="0.3">
      <c r="B459" s="46"/>
      <c r="C459" s="47" t="s">
        <v>194</v>
      </c>
      <c r="D459" s="47" t="s">
        <v>88</v>
      </c>
      <c r="E459" s="48" t="s">
        <v>325</v>
      </c>
      <c r="F459" s="97" t="s">
        <v>326</v>
      </c>
      <c r="G459" s="97"/>
      <c r="H459" s="97"/>
      <c r="I459" s="97"/>
      <c r="J459" s="49" t="s">
        <v>91</v>
      </c>
      <c r="K459" s="50">
        <v>1127.9349999999999</v>
      </c>
      <c r="L459" s="51"/>
      <c r="N459" s="52" t="s">
        <v>0</v>
      </c>
      <c r="O459" s="14" t="s">
        <v>16</v>
      </c>
      <c r="P459" s="53">
        <v>1.08</v>
      </c>
      <c r="Q459" s="53">
        <f>P459*K459</f>
        <v>1218.1698000000001</v>
      </c>
      <c r="R459" s="53">
        <v>9.4400000000000005E-3</v>
      </c>
      <c r="S459" s="53">
        <f>R459*K459</f>
        <v>10.647706400000001</v>
      </c>
      <c r="T459" s="53">
        <v>0</v>
      </c>
      <c r="U459" s="54">
        <f>T459*K459</f>
        <v>0</v>
      </c>
      <c r="AL459" s="8" t="s">
        <v>92</v>
      </c>
      <c r="AN459" s="8" t="s">
        <v>88</v>
      </c>
      <c r="AO459" s="8" t="s">
        <v>25</v>
      </c>
      <c r="AS459" s="8" t="s">
        <v>87</v>
      </c>
      <c r="AY459" s="55" t="e">
        <f>IF(O459="základní",#REF!,0)</f>
        <v>#REF!</v>
      </c>
      <c r="AZ459" s="55">
        <f>IF(O459="snížená",#REF!,0)</f>
        <v>0</v>
      </c>
      <c r="BA459" s="55">
        <f>IF(O459="zákl. přenesená",#REF!,0)</f>
        <v>0</v>
      </c>
      <c r="BB459" s="55">
        <f>IF(O459="sníž. přenesená",#REF!,0)</f>
        <v>0</v>
      </c>
      <c r="BC459" s="55">
        <f>IF(O459="nulová",#REF!,0)</f>
        <v>0</v>
      </c>
      <c r="BD459" s="8" t="s">
        <v>5</v>
      </c>
      <c r="BE459" s="55" t="e">
        <f>ROUND(#REF!*K459,2)</f>
        <v>#REF!</v>
      </c>
      <c r="BF459" s="8" t="s">
        <v>92</v>
      </c>
      <c r="BG459" s="8" t="s">
        <v>1083</v>
      </c>
    </row>
    <row r="460" spans="2:59" s="6" customFormat="1" ht="22.5" customHeight="1" x14ac:dyDescent="0.3">
      <c r="B460" s="72"/>
      <c r="C460" s="73"/>
      <c r="D460" s="73"/>
      <c r="E460" s="74" t="s">
        <v>0</v>
      </c>
      <c r="F460" s="106" t="s">
        <v>1084</v>
      </c>
      <c r="G460" s="107"/>
      <c r="H460" s="107"/>
      <c r="I460" s="107"/>
      <c r="J460" s="73"/>
      <c r="K460" s="75" t="s">
        <v>0</v>
      </c>
      <c r="L460" s="76"/>
      <c r="N460" s="77"/>
      <c r="O460" s="73"/>
      <c r="P460" s="73"/>
      <c r="Q460" s="73"/>
      <c r="R460" s="73"/>
      <c r="S460" s="73"/>
      <c r="T460" s="73"/>
      <c r="U460" s="78"/>
      <c r="AN460" s="79" t="s">
        <v>95</v>
      </c>
      <c r="AO460" s="79" t="s">
        <v>25</v>
      </c>
      <c r="AP460" s="6" t="s">
        <v>5</v>
      </c>
      <c r="AQ460" s="6" t="s">
        <v>13</v>
      </c>
      <c r="AR460" s="6" t="s">
        <v>19</v>
      </c>
      <c r="AS460" s="79" t="s">
        <v>87</v>
      </c>
    </row>
    <row r="461" spans="2:59" s="6" customFormat="1" ht="22.5" customHeight="1" x14ac:dyDescent="0.3">
      <c r="B461" s="72"/>
      <c r="C461" s="73"/>
      <c r="D461" s="73"/>
      <c r="E461" s="74" t="s">
        <v>0</v>
      </c>
      <c r="F461" s="104" t="s">
        <v>1085</v>
      </c>
      <c r="G461" s="105"/>
      <c r="H461" s="105"/>
      <c r="I461" s="105"/>
      <c r="J461" s="73"/>
      <c r="K461" s="75" t="s">
        <v>0</v>
      </c>
      <c r="L461" s="76"/>
      <c r="N461" s="77"/>
      <c r="O461" s="73"/>
      <c r="P461" s="73"/>
      <c r="Q461" s="73"/>
      <c r="R461" s="73"/>
      <c r="S461" s="73"/>
      <c r="T461" s="73"/>
      <c r="U461" s="78"/>
      <c r="AN461" s="79" t="s">
        <v>95</v>
      </c>
      <c r="AO461" s="79" t="s">
        <v>25</v>
      </c>
      <c r="AP461" s="6" t="s">
        <v>5</v>
      </c>
      <c r="AQ461" s="6" t="s">
        <v>13</v>
      </c>
      <c r="AR461" s="6" t="s">
        <v>19</v>
      </c>
      <c r="AS461" s="79" t="s">
        <v>87</v>
      </c>
    </row>
    <row r="462" spans="2:59" s="4" customFormat="1" ht="22.5" customHeight="1" x14ac:dyDescent="0.3">
      <c r="B462" s="56"/>
      <c r="C462" s="57"/>
      <c r="D462" s="57"/>
      <c r="E462" s="58" t="s">
        <v>0</v>
      </c>
      <c r="F462" s="100" t="s">
        <v>1086</v>
      </c>
      <c r="G462" s="101"/>
      <c r="H462" s="101"/>
      <c r="I462" s="101"/>
      <c r="J462" s="57"/>
      <c r="K462" s="59">
        <v>15.984</v>
      </c>
      <c r="L462" s="60"/>
      <c r="N462" s="61"/>
      <c r="O462" s="57"/>
      <c r="P462" s="57"/>
      <c r="Q462" s="57"/>
      <c r="R462" s="57"/>
      <c r="S462" s="57"/>
      <c r="T462" s="57"/>
      <c r="U462" s="62"/>
      <c r="AN462" s="63" t="s">
        <v>95</v>
      </c>
      <c r="AO462" s="63" t="s">
        <v>25</v>
      </c>
      <c r="AP462" s="4" t="s">
        <v>25</v>
      </c>
      <c r="AQ462" s="4" t="s">
        <v>13</v>
      </c>
      <c r="AR462" s="4" t="s">
        <v>19</v>
      </c>
      <c r="AS462" s="63" t="s">
        <v>87</v>
      </c>
    </row>
    <row r="463" spans="2:59" s="4" customFormat="1" ht="22.5" customHeight="1" x14ac:dyDescent="0.3">
      <c r="B463" s="56"/>
      <c r="C463" s="57"/>
      <c r="D463" s="57"/>
      <c r="E463" s="58" t="s">
        <v>0</v>
      </c>
      <c r="F463" s="100" t="s">
        <v>0</v>
      </c>
      <c r="G463" s="101"/>
      <c r="H463" s="101"/>
      <c r="I463" s="101"/>
      <c r="J463" s="57"/>
      <c r="K463" s="59">
        <v>0</v>
      </c>
      <c r="L463" s="60"/>
      <c r="N463" s="61"/>
      <c r="O463" s="57"/>
      <c r="P463" s="57"/>
      <c r="Q463" s="57"/>
      <c r="R463" s="57"/>
      <c r="S463" s="57"/>
      <c r="T463" s="57"/>
      <c r="U463" s="62"/>
      <c r="AN463" s="63" t="s">
        <v>95</v>
      </c>
      <c r="AO463" s="63" t="s">
        <v>25</v>
      </c>
      <c r="AP463" s="4" t="s">
        <v>25</v>
      </c>
      <c r="AQ463" s="4" t="s">
        <v>13</v>
      </c>
      <c r="AR463" s="4" t="s">
        <v>19</v>
      </c>
      <c r="AS463" s="63" t="s">
        <v>87</v>
      </c>
    </row>
    <row r="464" spans="2:59" s="6" customFormat="1" ht="22.5" customHeight="1" x14ac:dyDescent="0.3">
      <c r="B464" s="72"/>
      <c r="C464" s="73"/>
      <c r="D464" s="73"/>
      <c r="E464" s="74" t="s">
        <v>0</v>
      </c>
      <c r="F464" s="104" t="s">
        <v>921</v>
      </c>
      <c r="G464" s="105"/>
      <c r="H464" s="105"/>
      <c r="I464" s="105"/>
      <c r="J464" s="73"/>
      <c r="K464" s="75" t="s">
        <v>0</v>
      </c>
      <c r="L464" s="76"/>
      <c r="N464" s="77"/>
      <c r="O464" s="73"/>
      <c r="P464" s="73"/>
      <c r="Q464" s="73"/>
      <c r="R464" s="73"/>
      <c r="S464" s="73"/>
      <c r="T464" s="73"/>
      <c r="U464" s="78"/>
      <c r="AN464" s="79" t="s">
        <v>95</v>
      </c>
      <c r="AO464" s="79" t="s">
        <v>25</v>
      </c>
      <c r="AP464" s="6" t="s">
        <v>5</v>
      </c>
      <c r="AQ464" s="6" t="s">
        <v>13</v>
      </c>
      <c r="AR464" s="6" t="s">
        <v>19</v>
      </c>
      <c r="AS464" s="79" t="s">
        <v>87</v>
      </c>
    </row>
    <row r="465" spans="2:45" s="4" customFormat="1" ht="22.5" customHeight="1" x14ac:dyDescent="0.3">
      <c r="B465" s="56"/>
      <c r="C465" s="57"/>
      <c r="D465" s="57"/>
      <c r="E465" s="58" t="s">
        <v>0</v>
      </c>
      <c r="F465" s="100" t="s">
        <v>1086</v>
      </c>
      <c r="G465" s="101"/>
      <c r="H465" s="101"/>
      <c r="I465" s="101"/>
      <c r="J465" s="57"/>
      <c r="K465" s="59">
        <v>15.984</v>
      </c>
      <c r="L465" s="60"/>
      <c r="N465" s="61"/>
      <c r="O465" s="57"/>
      <c r="P465" s="57"/>
      <c r="Q465" s="57"/>
      <c r="R465" s="57"/>
      <c r="S465" s="57"/>
      <c r="T465" s="57"/>
      <c r="U465" s="62"/>
      <c r="AN465" s="63" t="s">
        <v>95</v>
      </c>
      <c r="AO465" s="63" t="s">
        <v>25</v>
      </c>
      <c r="AP465" s="4" t="s">
        <v>25</v>
      </c>
      <c r="AQ465" s="4" t="s">
        <v>13</v>
      </c>
      <c r="AR465" s="4" t="s">
        <v>19</v>
      </c>
      <c r="AS465" s="63" t="s">
        <v>87</v>
      </c>
    </row>
    <row r="466" spans="2:45" s="4" customFormat="1" ht="22.5" customHeight="1" x14ac:dyDescent="0.3">
      <c r="B466" s="56"/>
      <c r="C466" s="57"/>
      <c r="D466" s="57"/>
      <c r="E466" s="58" t="s">
        <v>0</v>
      </c>
      <c r="F466" s="100" t="s">
        <v>0</v>
      </c>
      <c r="G466" s="101"/>
      <c r="H466" s="101"/>
      <c r="I466" s="101"/>
      <c r="J466" s="57"/>
      <c r="K466" s="59">
        <v>0</v>
      </c>
      <c r="L466" s="60"/>
      <c r="N466" s="61"/>
      <c r="O466" s="57"/>
      <c r="P466" s="57"/>
      <c r="Q466" s="57"/>
      <c r="R466" s="57"/>
      <c r="S466" s="57"/>
      <c r="T466" s="57"/>
      <c r="U466" s="62"/>
      <c r="AN466" s="63" t="s">
        <v>95</v>
      </c>
      <c r="AO466" s="63" t="s">
        <v>25</v>
      </c>
      <c r="AP466" s="4" t="s">
        <v>25</v>
      </c>
      <c r="AQ466" s="4" t="s">
        <v>13</v>
      </c>
      <c r="AR466" s="4" t="s">
        <v>19</v>
      </c>
      <c r="AS466" s="63" t="s">
        <v>87</v>
      </c>
    </row>
    <row r="467" spans="2:45" s="6" customFormat="1" ht="22.5" customHeight="1" x14ac:dyDescent="0.3">
      <c r="B467" s="72"/>
      <c r="C467" s="73"/>
      <c r="D467" s="73"/>
      <c r="E467" s="74" t="s">
        <v>0</v>
      </c>
      <c r="F467" s="104" t="s">
        <v>1087</v>
      </c>
      <c r="G467" s="105"/>
      <c r="H467" s="105"/>
      <c r="I467" s="105"/>
      <c r="J467" s="73"/>
      <c r="K467" s="75" t="s">
        <v>0</v>
      </c>
      <c r="L467" s="76"/>
      <c r="N467" s="77"/>
      <c r="O467" s="73"/>
      <c r="P467" s="73"/>
      <c r="Q467" s="73"/>
      <c r="R467" s="73"/>
      <c r="S467" s="73"/>
      <c r="T467" s="73"/>
      <c r="U467" s="78"/>
      <c r="AN467" s="79" t="s">
        <v>95</v>
      </c>
      <c r="AO467" s="79" t="s">
        <v>25</v>
      </c>
      <c r="AP467" s="6" t="s">
        <v>5</v>
      </c>
      <c r="AQ467" s="6" t="s">
        <v>13</v>
      </c>
      <c r="AR467" s="6" t="s">
        <v>19</v>
      </c>
      <c r="AS467" s="79" t="s">
        <v>87</v>
      </c>
    </row>
    <row r="468" spans="2:45" s="4" customFormat="1" ht="22.5" customHeight="1" x14ac:dyDescent="0.3">
      <c r="B468" s="56"/>
      <c r="C468" s="57"/>
      <c r="D468" s="57"/>
      <c r="E468" s="58" t="s">
        <v>0</v>
      </c>
      <c r="F468" s="100" t="s">
        <v>1088</v>
      </c>
      <c r="G468" s="101"/>
      <c r="H468" s="101"/>
      <c r="I468" s="101"/>
      <c r="J468" s="57"/>
      <c r="K468" s="59">
        <v>18.207000000000001</v>
      </c>
      <c r="L468" s="60"/>
      <c r="N468" s="61"/>
      <c r="O468" s="57"/>
      <c r="P468" s="57"/>
      <c r="Q468" s="57"/>
      <c r="R468" s="57"/>
      <c r="S468" s="57"/>
      <c r="T468" s="57"/>
      <c r="U468" s="62"/>
      <c r="AN468" s="63" t="s">
        <v>95</v>
      </c>
      <c r="AO468" s="63" t="s">
        <v>25</v>
      </c>
      <c r="AP468" s="4" t="s">
        <v>25</v>
      </c>
      <c r="AQ468" s="4" t="s">
        <v>13</v>
      </c>
      <c r="AR468" s="4" t="s">
        <v>19</v>
      </c>
      <c r="AS468" s="63" t="s">
        <v>87</v>
      </c>
    </row>
    <row r="469" spans="2:45" s="4" customFormat="1" ht="22.5" customHeight="1" x14ac:dyDescent="0.3">
      <c r="B469" s="56"/>
      <c r="C469" s="57"/>
      <c r="D469" s="57"/>
      <c r="E469" s="58" t="s">
        <v>0</v>
      </c>
      <c r="F469" s="100" t="s">
        <v>0</v>
      </c>
      <c r="G469" s="101"/>
      <c r="H469" s="101"/>
      <c r="I469" s="101"/>
      <c r="J469" s="57"/>
      <c r="K469" s="59">
        <v>0</v>
      </c>
      <c r="L469" s="60"/>
      <c r="N469" s="61"/>
      <c r="O469" s="57"/>
      <c r="P469" s="57"/>
      <c r="Q469" s="57"/>
      <c r="R469" s="57"/>
      <c r="S469" s="57"/>
      <c r="T469" s="57"/>
      <c r="U469" s="62"/>
      <c r="AN469" s="63" t="s">
        <v>95</v>
      </c>
      <c r="AO469" s="63" t="s">
        <v>25</v>
      </c>
      <c r="AP469" s="4" t="s">
        <v>25</v>
      </c>
      <c r="AQ469" s="4" t="s">
        <v>13</v>
      </c>
      <c r="AR469" s="4" t="s">
        <v>19</v>
      </c>
      <c r="AS469" s="63" t="s">
        <v>87</v>
      </c>
    </row>
    <row r="470" spans="2:45" s="6" customFormat="1" ht="22.5" customHeight="1" x14ac:dyDescent="0.3">
      <c r="B470" s="72"/>
      <c r="C470" s="73"/>
      <c r="D470" s="73"/>
      <c r="E470" s="74" t="s">
        <v>0</v>
      </c>
      <c r="F470" s="104" t="s">
        <v>1089</v>
      </c>
      <c r="G470" s="105"/>
      <c r="H470" s="105"/>
      <c r="I470" s="105"/>
      <c r="J470" s="73"/>
      <c r="K470" s="75" t="s">
        <v>0</v>
      </c>
      <c r="L470" s="76"/>
      <c r="N470" s="77"/>
      <c r="O470" s="73"/>
      <c r="P470" s="73"/>
      <c r="Q470" s="73"/>
      <c r="R470" s="73"/>
      <c r="S470" s="73"/>
      <c r="T470" s="73"/>
      <c r="U470" s="78"/>
      <c r="AN470" s="79" t="s">
        <v>95</v>
      </c>
      <c r="AO470" s="79" t="s">
        <v>25</v>
      </c>
      <c r="AP470" s="6" t="s">
        <v>5</v>
      </c>
      <c r="AQ470" s="6" t="s">
        <v>13</v>
      </c>
      <c r="AR470" s="6" t="s">
        <v>19</v>
      </c>
      <c r="AS470" s="79" t="s">
        <v>87</v>
      </c>
    </row>
    <row r="471" spans="2:45" s="4" customFormat="1" ht="22.5" customHeight="1" x14ac:dyDescent="0.3">
      <c r="B471" s="56"/>
      <c r="C471" s="57"/>
      <c r="D471" s="57"/>
      <c r="E471" s="58" t="s">
        <v>0</v>
      </c>
      <c r="F471" s="100" t="s">
        <v>1090</v>
      </c>
      <c r="G471" s="101"/>
      <c r="H471" s="101"/>
      <c r="I471" s="101"/>
      <c r="J471" s="57"/>
      <c r="K471" s="59">
        <v>11.141999999999999</v>
      </c>
      <c r="L471" s="60"/>
      <c r="N471" s="61"/>
      <c r="O471" s="57"/>
      <c r="P471" s="57"/>
      <c r="Q471" s="57"/>
      <c r="R471" s="57"/>
      <c r="S471" s="57"/>
      <c r="T471" s="57"/>
      <c r="U471" s="62"/>
      <c r="AN471" s="63" t="s">
        <v>95</v>
      </c>
      <c r="AO471" s="63" t="s">
        <v>25</v>
      </c>
      <c r="AP471" s="4" t="s">
        <v>25</v>
      </c>
      <c r="AQ471" s="4" t="s">
        <v>13</v>
      </c>
      <c r="AR471" s="4" t="s">
        <v>19</v>
      </c>
      <c r="AS471" s="63" t="s">
        <v>87</v>
      </c>
    </row>
    <row r="472" spans="2:45" s="4" customFormat="1" ht="22.5" customHeight="1" x14ac:dyDescent="0.3">
      <c r="B472" s="56"/>
      <c r="C472" s="57"/>
      <c r="D472" s="57"/>
      <c r="E472" s="58" t="s">
        <v>0</v>
      </c>
      <c r="F472" s="100" t="s">
        <v>1091</v>
      </c>
      <c r="G472" s="101"/>
      <c r="H472" s="101"/>
      <c r="I472" s="101"/>
      <c r="J472" s="57"/>
      <c r="K472" s="59">
        <v>-0.81</v>
      </c>
      <c r="L472" s="60"/>
      <c r="N472" s="61"/>
      <c r="O472" s="57"/>
      <c r="P472" s="57"/>
      <c r="Q472" s="57"/>
      <c r="R472" s="57"/>
      <c r="S472" s="57"/>
      <c r="T472" s="57"/>
      <c r="U472" s="62"/>
      <c r="AN472" s="63" t="s">
        <v>95</v>
      </c>
      <c r="AO472" s="63" t="s">
        <v>25</v>
      </c>
      <c r="AP472" s="4" t="s">
        <v>25</v>
      </c>
      <c r="AQ472" s="4" t="s">
        <v>13</v>
      </c>
      <c r="AR472" s="4" t="s">
        <v>19</v>
      </c>
      <c r="AS472" s="63" t="s">
        <v>87</v>
      </c>
    </row>
    <row r="473" spans="2:45" s="4" customFormat="1" ht="22.5" customHeight="1" x14ac:dyDescent="0.3">
      <c r="B473" s="56"/>
      <c r="C473" s="57"/>
      <c r="D473" s="57"/>
      <c r="E473" s="58" t="s">
        <v>0</v>
      </c>
      <c r="F473" s="100" t="s">
        <v>0</v>
      </c>
      <c r="G473" s="101"/>
      <c r="H473" s="101"/>
      <c r="I473" s="101"/>
      <c r="J473" s="57"/>
      <c r="K473" s="59">
        <v>0</v>
      </c>
      <c r="L473" s="60"/>
      <c r="N473" s="61"/>
      <c r="O473" s="57"/>
      <c r="P473" s="57"/>
      <c r="Q473" s="57"/>
      <c r="R473" s="57"/>
      <c r="S473" s="57"/>
      <c r="T473" s="57"/>
      <c r="U473" s="62"/>
      <c r="AN473" s="63" t="s">
        <v>95</v>
      </c>
      <c r="AO473" s="63" t="s">
        <v>25</v>
      </c>
      <c r="AP473" s="4" t="s">
        <v>25</v>
      </c>
      <c r="AQ473" s="4" t="s">
        <v>13</v>
      </c>
      <c r="AR473" s="4" t="s">
        <v>19</v>
      </c>
      <c r="AS473" s="63" t="s">
        <v>87</v>
      </c>
    </row>
    <row r="474" spans="2:45" s="6" customFormat="1" ht="22.5" customHeight="1" x14ac:dyDescent="0.3">
      <c r="B474" s="72"/>
      <c r="C474" s="73"/>
      <c r="D474" s="73"/>
      <c r="E474" s="74" t="s">
        <v>0</v>
      </c>
      <c r="F474" s="104" t="s">
        <v>1092</v>
      </c>
      <c r="G474" s="105"/>
      <c r="H474" s="105"/>
      <c r="I474" s="105"/>
      <c r="J474" s="73"/>
      <c r="K474" s="75" t="s">
        <v>0</v>
      </c>
      <c r="L474" s="76"/>
      <c r="N474" s="77"/>
      <c r="O474" s="73"/>
      <c r="P474" s="73"/>
      <c r="Q474" s="73"/>
      <c r="R474" s="73"/>
      <c r="S474" s="73"/>
      <c r="T474" s="73"/>
      <c r="U474" s="78"/>
      <c r="AN474" s="79" t="s">
        <v>95</v>
      </c>
      <c r="AO474" s="79" t="s">
        <v>25</v>
      </c>
      <c r="AP474" s="6" t="s">
        <v>5</v>
      </c>
      <c r="AQ474" s="6" t="s">
        <v>13</v>
      </c>
      <c r="AR474" s="6" t="s">
        <v>19</v>
      </c>
      <c r="AS474" s="79" t="s">
        <v>87</v>
      </c>
    </row>
    <row r="475" spans="2:45" s="6" customFormat="1" ht="22.5" customHeight="1" x14ac:dyDescent="0.3">
      <c r="B475" s="72"/>
      <c r="C475" s="73"/>
      <c r="D475" s="73"/>
      <c r="E475" s="74" t="s">
        <v>0</v>
      </c>
      <c r="F475" s="104" t="s">
        <v>902</v>
      </c>
      <c r="G475" s="105"/>
      <c r="H475" s="105"/>
      <c r="I475" s="105"/>
      <c r="J475" s="73"/>
      <c r="K475" s="75" t="s">
        <v>0</v>
      </c>
      <c r="L475" s="76"/>
      <c r="N475" s="77"/>
      <c r="O475" s="73"/>
      <c r="P475" s="73"/>
      <c r="Q475" s="73"/>
      <c r="R475" s="73"/>
      <c r="S475" s="73"/>
      <c r="T475" s="73"/>
      <c r="U475" s="78"/>
      <c r="AN475" s="79" t="s">
        <v>95</v>
      </c>
      <c r="AO475" s="79" t="s">
        <v>25</v>
      </c>
      <c r="AP475" s="6" t="s">
        <v>5</v>
      </c>
      <c r="AQ475" s="6" t="s">
        <v>13</v>
      </c>
      <c r="AR475" s="6" t="s">
        <v>19</v>
      </c>
      <c r="AS475" s="79" t="s">
        <v>87</v>
      </c>
    </row>
    <row r="476" spans="2:45" s="6" customFormat="1" ht="22.5" customHeight="1" x14ac:dyDescent="0.3">
      <c r="B476" s="72"/>
      <c r="C476" s="73"/>
      <c r="D476" s="73"/>
      <c r="E476" s="74" t="s">
        <v>0</v>
      </c>
      <c r="F476" s="104" t="s">
        <v>1085</v>
      </c>
      <c r="G476" s="105"/>
      <c r="H476" s="105"/>
      <c r="I476" s="105"/>
      <c r="J476" s="73"/>
      <c r="K476" s="75" t="s">
        <v>0</v>
      </c>
      <c r="L476" s="76"/>
      <c r="N476" s="77"/>
      <c r="O476" s="73"/>
      <c r="P476" s="73"/>
      <c r="Q476" s="73"/>
      <c r="R476" s="73"/>
      <c r="S476" s="73"/>
      <c r="T476" s="73"/>
      <c r="U476" s="78"/>
      <c r="AN476" s="79" t="s">
        <v>95</v>
      </c>
      <c r="AO476" s="79" t="s">
        <v>25</v>
      </c>
      <c r="AP476" s="6" t="s">
        <v>5</v>
      </c>
      <c r="AQ476" s="6" t="s">
        <v>13</v>
      </c>
      <c r="AR476" s="6" t="s">
        <v>19</v>
      </c>
      <c r="AS476" s="79" t="s">
        <v>87</v>
      </c>
    </row>
    <row r="477" spans="2:45" s="6" customFormat="1" ht="22.5" customHeight="1" x14ac:dyDescent="0.3">
      <c r="B477" s="72"/>
      <c r="C477" s="73"/>
      <c r="D477" s="73"/>
      <c r="E477" s="74" t="s">
        <v>0</v>
      </c>
      <c r="F477" s="104" t="s">
        <v>493</v>
      </c>
      <c r="G477" s="105"/>
      <c r="H477" s="105"/>
      <c r="I477" s="105"/>
      <c r="J477" s="73"/>
      <c r="K477" s="75" t="s">
        <v>0</v>
      </c>
      <c r="L477" s="76"/>
      <c r="N477" s="77"/>
      <c r="O477" s="73"/>
      <c r="P477" s="73"/>
      <c r="Q477" s="73"/>
      <c r="R477" s="73"/>
      <c r="S477" s="73"/>
      <c r="T477" s="73"/>
      <c r="U477" s="78"/>
      <c r="AN477" s="79" t="s">
        <v>95</v>
      </c>
      <c r="AO477" s="79" t="s">
        <v>25</v>
      </c>
      <c r="AP477" s="6" t="s">
        <v>5</v>
      </c>
      <c r="AQ477" s="6" t="s">
        <v>13</v>
      </c>
      <c r="AR477" s="6" t="s">
        <v>19</v>
      </c>
      <c r="AS477" s="79" t="s">
        <v>87</v>
      </c>
    </row>
    <row r="478" spans="2:45" s="4" customFormat="1" ht="22.5" customHeight="1" x14ac:dyDescent="0.3">
      <c r="B478" s="56"/>
      <c r="C478" s="57"/>
      <c r="D478" s="57"/>
      <c r="E478" s="58" t="s">
        <v>0</v>
      </c>
      <c r="F478" s="100" t="s">
        <v>1093</v>
      </c>
      <c r="G478" s="101"/>
      <c r="H478" s="101"/>
      <c r="I478" s="101"/>
      <c r="J478" s="57"/>
      <c r="K478" s="59">
        <v>64.088999999999999</v>
      </c>
      <c r="L478" s="60"/>
      <c r="N478" s="61"/>
      <c r="O478" s="57"/>
      <c r="P478" s="57"/>
      <c r="Q478" s="57"/>
      <c r="R478" s="57"/>
      <c r="S478" s="57"/>
      <c r="T478" s="57"/>
      <c r="U478" s="62"/>
      <c r="AN478" s="63" t="s">
        <v>95</v>
      </c>
      <c r="AO478" s="63" t="s">
        <v>25</v>
      </c>
      <c r="AP478" s="4" t="s">
        <v>25</v>
      </c>
      <c r="AQ478" s="4" t="s">
        <v>13</v>
      </c>
      <c r="AR478" s="4" t="s">
        <v>19</v>
      </c>
      <c r="AS478" s="63" t="s">
        <v>87</v>
      </c>
    </row>
    <row r="479" spans="2:45" s="4" customFormat="1" ht="22.5" customHeight="1" x14ac:dyDescent="0.3">
      <c r="B479" s="56"/>
      <c r="C479" s="57"/>
      <c r="D479" s="57"/>
      <c r="E479" s="58" t="s">
        <v>0</v>
      </c>
      <c r="F479" s="100" t="s">
        <v>1094</v>
      </c>
      <c r="G479" s="101"/>
      <c r="H479" s="101"/>
      <c r="I479" s="101"/>
      <c r="J479" s="57"/>
      <c r="K479" s="59">
        <v>108.405</v>
      </c>
      <c r="L479" s="60"/>
      <c r="N479" s="61"/>
      <c r="O479" s="57"/>
      <c r="P479" s="57"/>
      <c r="Q479" s="57"/>
      <c r="R479" s="57"/>
      <c r="S479" s="57"/>
      <c r="T479" s="57"/>
      <c r="U479" s="62"/>
      <c r="AN479" s="63" t="s">
        <v>95</v>
      </c>
      <c r="AO479" s="63" t="s">
        <v>25</v>
      </c>
      <c r="AP479" s="4" t="s">
        <v>25</v>
      </c>
      <c r="AQ479" s="4" t="s">
        <v>13</v>
      </c>
      <c r="AR479" s="4" t="s">
        <v>19</v>
      </c>
      <c r="AS479" s="63" t="s">
        <v>87</v>
      </c>
    </row>
    <row r="480" spans="2:45" s="4" customFormat="1" ht="22.5" customHeight="1" x14ac:dyDescent="0.3">
      <c r="B480" s="56"/>
      <c r="C480" s="57"/>
      <c r="D480" s="57"/>
      <c r="E480" s="58" t="s">
        <v>0</v>
      </c>
      <c r="F480" s="100" t="s">
        <v>1095</v>
      </c>
      <c r="G480" s="101"/>
      <c r="H480" s="101"/>
      <c r="I480" s="101"/>
      <c r="J480" s="57"/>
      <c r="K480" s="59">
        <v>25.295000000000002</v>
      </c>
      <c r="L480" s="60"/>
      <c r="N480" s="61"/>
      <c r="O480" s="57"/>
      <c r="P480" s="57"/>
      <c r="Q480" s="57"/>
      <c r="R480" s="57"/>
      <c r="S480" s="57"/>
      <c r="T480" s="57"/>
      <c r="U480" s="62"/>
      <c r="AN480" s="63" t="s">
        <v>95</v>
      </c>
      <c r="AO480" s="63" t="s">
        <v>25</v>
      </c>
      <c r="AP480" s="4" t="s">
        <v>25</v>
      </c>
      <c r="AQ480" s="4" t="s">
        <v>13</v>
      </c>
      <c r="AR480" s="4" t="s">
        <v>19</v>
      </c>
      <c r="AS480" s="63" t="s">
        <v>87</v>
      </c>
    </row>
    <row r="481" spans="2:45" s="4" customFormat="1" ht="22.5" customHeight="1" x14ac:dyDescent="0.3">
      <c r="B481" s="56"/>
      <c r="C481" s="57"/>
      <c r="D481" s="57"/>
      <c r="E481" s="58" t="s">
        <v>0</v>
      </c>
      <c r="F481" s="100" t="s">
        <v>1096</v>
      </c>
      <c r="G481" s="101"/>
      <c r="H481" s="101"/>
      <c r="I481" s="101"/>
      <c r="J481" s="57"/>
      <c r="K481" s="59">
        <v>132.03</v>
      </c>
      <c r="L481" s="60"/>
      <c r="N481" s="61"/>
      <c r="O481" s="57"/>
      <c r="P481" s="57"/>
      <c r="Q481" s="57"/>
      <c r="R481" s="57"/>
      <c r="S481" s="57"/>
      <c r="T481" s="57"/>
      <c r="U481" s="62"/>
      <c r="AN481" s="63" t="s">
        <v>95</v>
      </c>
      <c r="AO481" s="63" t="s">
        <v>25</v>
      </c>
      <c r="AP481" s="4" t="s">
        <v>25</v>
      </c>
      <c r="AQ481" s="4" t="s">
        <v>13</v>
      </c>
      <c r="AR481" s="4" t="s">
        <v>19</v>
      </c>
      <c r="AS481" s="63" t="s">
        <v>87</v>
      </c>
    </row>
    <row r="482" spans="2:45" s="4" customFormat="1" ht="22.5" customHeight="1" x14ac:dyDescent="0.3">
      <c r="B482" s="56"/>
      <c r="C482" s="57"/>
      <c r="D482" s="57"/>
      <c r="E482" s="58" t="s">
        <v>0</v>
      </c>
      <c r="F482" s="100" t="s">
        <v>1097</v>
      </c>
      <c r="G482" s="101"/>
      <c r="H482" s="101"/>
      <c r="I482" s="101"/>
      <c r="J482" s="57"/>
      <c r="K482" s="59">
        <v>30.806999999999999</v>
      </c>
      <c r="L482" s="60"/>
      <c r="N482" s="61"/>
      <c r="O482" s="57"/>
      <c r="P482" s="57"/>
      <c r="Q482" s="57"/>
      <c r="R482" s="57"/>
      <c r="S482" s="57"/>
      <c r="T482" s="57"/>
      <c r="U482" s="62"/>
      <c r="AN482" s="63" t="s">
        <v>95</v>
      </c>
      <c r="AO482" s="63" t="s">
        <v>25</v>
      </c>
      <c r="AP482" s="4" t="s">
        <v>25</v>
      </c>
      <c r="AQ482" s="4" t="s">
        <v>13</v>
      </c>
      <c r="AR482" s="4" t="s">
        <v>19</v>
      </c>
      <c r="AS482" s="63" t="s">
        <v>87</v>
      </c>
    </row>
    <row r="483" spans="2:45" s="4" customFormat="1" ht="22.5" customHeight="1" x14ac:dyDescent="0.3">
      <c r="B483" s="56"/>
      <c r="C483" s="57"/>
      <c r="D483" s="57"/>
      <c r="E483" s="58" t="s">
        <v>0</v>
      </c>
      <c r="F483" s="100" t="s">
        <v>1098</v>
      </c>
      <c r="G483" s="101"/>
      <c r="H483" s="101"/>
      <c r="I483" s="101"/>
      <c r="J483" s="57"/>
      <c r="K483" s="59">
        <v>48.607999999999997</v>
      </c>
      <c r="L483" s="60"/>
      <c r="N483" s="61"/>
      <c r="O483" s="57"/>
      <c r="P483" s="57"/>
      <c r="Q483" s="57"/>
      <c r="R483" s="57"/>
      <c r="S483" s="57"/>
      <c r="T483" s="57"/>
      <c r="U483" s="62"/>
      <c r="AN483" s="63" t="s">
        <v>95</v>
      </c>
      <c r="AO483" s="63" t="s">
        <v>25</v>
      </c>
      <c r="AP483" s="4" t="s">
        <v>25</v>
      </c>
      <c r="AQ483" s="4" t="s">
        <v>13</v>
      </c>
      <c r="AR483" s="4" t="s">
        <v>19</v>
      </c>
      <c r="AS483" s="63" t="s">
        <v>87</v>
      </c>
    </row>
    <row r="484" spans="2:45" s="4" customFormat="1" ht="22.5" customHeight="1" x14ac:dyDescent="0.3">
      <c r="B484" s="56"/>
      <c r="C484" s="57"/>
      <c r="D484" s="57"/>
      <c r="E484" s="58" t="s">
        <v>0</v>
      </c>
      <c r="F484" s="100" t="s">
        <v>1099</v>
      </c>
      <c r="G484" s="101"/>
      <c r="H484" s="101"/>
      <c r="I484" s="101"/>
      <c r="J484" s="57"/>
      <c r="K484" s="59">
        <v>1.2649999999999999</v>
      </c>
      <c r="L484" s="60"/>
      <c r="N484" s="61"/>
      <c r="O484" s="57"/>
      <c r="P484" s="57"/>
      <c r="Q484" s="57"/>
      <c r="R484" s="57"/>
      <c r="S484" s="57"/>
      <c r="T484" s="57"/>
      <c r="U484" s="62"/>
      <c r="AN484" s="63" t="s">
        <v>95</v>
      </c>
      <c r="AO484" s="63" t="s">
        <v>25</v>
      </c>
      <c r="AP484" s="4" t="s">
        <v>25</v>
      </c>
      <c r="AQ484" s="4" t="s">
        <v>13</v>
      </c>
      <c r="AR484" s="4" t="s">
        <v>19</v>
      </c>
      <c r="AS484" s="63" t="s">
        <v>87</v>
      </c>
    </row>
    <row r="485" spans="2:45" s="4" customFormat="1" ht="22.5" customHeight="1" x14ac:dyDescent="0.3">
      <c r="B485" s="56"/>
      <c r="C485" s="57"/>
      <c r="D485" s="57"/>
      <c r="E485" s="58" t="s">
        <v>0</v>
      </c>
      <c r="F485" s="100" t="s">
        <v>1100</v>
      </c>
      <c r="G485" s="101"/>
      <c r="H485" s="101"/>
      <c r="I485" s="101"/>
      <c r="J485" s="57"/>
      <c r="K485" s="59">
        <v>22.568000000000001</v>
      </c>
      <c r="L485" s="60"/>
      <c r="N485" s="61"/>
      <c r="O485" s="57"/>
      <c r="P485" s="57"/>
      <c r="Q485" s="57"/>
      <c r="R485" s="57"/>
      <c r="S485" s="57"/>
      <c r="T485" s="57"/>
      <c r="U485" s="62"/>
      <c r="AN485" s="63" t="s">
        <v>95</v>
      </c>
      <c r="AO485" s="63" t="s">
        <v>25</v>
      </c>
      <c r="AP485" s="4" t="s">
        <v>25</v>
      </c>
      <c r="AQ485" s="4" t="s">
        <v>13</v>
      </c>
      <c r="AR485" s="4" t="s">
        <v>19</v>
      </c>
      <c r="AS485" s="63" t="s">
        <v>87</v>
      </c>
    </row>
    <row r="486" spans="2:45" s="4" customFormat="1" ht="22.5" customHeight="1" x14ac:dyDescent="0.3">
      <c r="B486" s="56"/>
      <c r="C486" s="57"/>
      <c r="D486" s="57"/>
      <c r="E486" s="58" t="s">
        <v>0</v>
      </c>
      <c r="F486" s="100" t="s">
        <v>1101</v>
      </c>
      <c r="G486" s="101"/>
      <c r="H486" s="101"/>
      <c r="I486" s="101"/>
      <c r="J486" s="57"/>
      <c r="K486" s="59">
        <v>16.45</v>
      </c>
      <c r="L486" s="60"/>
      <c r="N486" s="61"/>
      <c r="O486" s="57"/>
      <c r="P486" s="57"/>
      <c r="Q486" s="57"/>
      <c r="R486" s="57"/>
      <c r="S486" s="57"/>
      <c r="T486" s="57"/>
      <c r="U486" s="62"/>
      <c r="AN486" s="63" t="s">
        <v>95</v>
      </c>
      <c r="AO486" s="63" t="s">
        <v>25</v>
      </c>
      <c r="AP486" s="4" t="s">
        <v>25</v>
      </c>
      <c r="AQ486" s="4" t="s">
        <v>13</v>
      </c>
      <c r="AR486" s="4" t="s">
        <v>19</v>
      </c>
      <c r="AS486" s="63" t="s">
        <v>87</v>
      </c>
    </row>
    <row r="487" spans="2:45" s="4" customFormat="1" ht="22.5" customHeight="1" x14ac:dyDescent="0.3">
      <c r="B487" s="56"/>
      <c r="C487" s="57"/>
      <c r="D487" s="57"/>
      <c r="E487" s="58" t="s">
        <v>0</v>
      </c>
      <c r="F487" s="100" t="s">
        <v>0</v>
      </c>
      <c r="G487" s="101"/>
      <c r="H487" s="101"/>
      <c r="I487" s="101"/>
      <c r="J487" s="57"/>
      <c r="K487" s="59">
        <v>0</v>
      </c>
      <c r="L487" s="60"/>
      <c r="N487" s="61"/>
      <c r="O487" s="57"/>
      <c r="P487" s="57"/>
      <c r="Q487" s="57"/>
      <c r="R487" s="57"/>
      <c r="S487" s="57"/>
      <c r="T487" s="57"/>
      <c r="U487" s="62"/>
      <c r="AN487" s="63" t="s">
        <v>95</v>
      </c>
      <c r="AO487" s="63" t="s">
        <v>25</v>
      </c>
      <c r="AP487" s="4" t="s">
        <v>25</v>
      </c>
      <c r="AQ487" s="4" t="s">
        <v>13</v>
      </c>
      <c r="AR487" s="4" t="s">
        <v>19</v>
      </c>
      <c r="AS487" s="63" t="s">
        <v>87</v>
      </c>
    </row>
    <row r="488" spans="2:45" s="4" customFormat="1" ht="22.5" customHeight="1" x14ac:dyDescent="0.3">
      <c r="B488" s="56"/>
      <c r="C488" s="57"/>
      <c r="D488" s="57"/>
      <c r="E488" s="58" t="s">
        <v>0</v>
      </c>
      <c r="F488" s="100" t="s">
        <v>0</v>
      </c>
      <c r="G488" s="101"/>
      <c r="H488" s="101"/>
      <c r="I488" s="101"/>
      <c r="J488" s="57"/>
      <c r="K488" s="59">
        <v>0</v>
      </c>
      <c r="L488" s="60"/>
      <c r="N488" s="61"/>
      <c r="O488" s="57"/>
      <c r="P488" s="57"/>
      <c r="Q488" s="57"/>
      <c r="R488" s="57"/>
      <c r="S488" s="57"/>
      <c r="T488" s="57"/>
      <c r="U488" s="62"/>
      <c r="AN488" s="63" t="s">
        <v>95</v>
      </c>
      <c r="AO488" s="63" t="s">
        <v>25</v>
      </c>
      <c r="AP488" s="4" t="s">
        <v>25</v>
      </c>
      <c r="AQ488" s="4" t="s">
        <v>13</v>
      </c>
      <c r="AR488" s="4" t="s">
        <v>19</v>
      </c>
      <c r="AS488" s="63" t="s">
        <v>87</v>
      </c>
    </row>
    <row r="489" spans="2:45" s="6" customFormat="1" ht="22.5" customHeight="1" x14ac:dyDescent="0.3">
      <c r="B489" s="72"/>
      <c r="C489" s="73"/>
      <c r="D489" s="73"/>
      <c r="E489" s="74" t="s">
        <v>0</v>
      </c>
      <c r="F489" s="104" t="s">
        <v>921</v>
      </c>
      <c r="G489" s="105"/>
      <c r="H489" s="105"/>
      <c r="I489" s="105"/>
      <c r="J489" s="73"/>
      <c r="K489" s="75" t="s">
        <v>0</v>
      </c>
      <c r="L489" s="76"/>
      <c r="N489" s="77"/>
      <c r="O489" s="73"/>
      <c r="P489" s="73"/>
      <c r="Q489" s="73"/>
      <c r="R489" s="73"/>
      <c r="S489" s="73"/>
      <c r="T489" s="73"/>
      <c r="U489" s="78"/>
      <c r="AN489" s="79" t="s">
        <v>95</v>
      </c>
      <c r="AO489" s="79" t="s">
        <v>25</v>
      </c>
      <c r="AP489" s="6" t="s">
        <v>5</v>
      </c>
      <c r="AQ489" s="6" t="s">
        <v>13</v>
      </c>
      <c r="AR489" s="6" t="s">
        <v>19</v>
      </c>
      <c r="AS489" s="79" t="s">
        <v>87</v>
      </c>
    </row>
    <row r="490" spans="2:45" s="4" customFormat="1" ht="22.5" customHeight="1" x14ac:dyDescent="0.3">
      <c r="B490" s="56"/>
      <c r="C490" s="57"/>
      <c r="D490" s="57"/>
      <c r="E490" s="58" t="s">
        <v>0</v>
      </c>
      <c r="F490" s="100" t="s">
        <v>1102</v>
      </c>
      <c r="G490" s="101"/>
      <c r="H490" s="101"/>
      <c r="I490" s="101"/>
      <c r="J490" s="57"/>
      <c r="K490" s="59">
        <v>6.3630000000000004</v>
      </c>
      <c r="L490" s="60"/>
      <c r="N490" s="61"/>
      <c r="O490" s="57"/>
      <c r="P490" s="57"/>
      <c r="Q490" s="57"/>
      <c r="R490" s="57"/>
      <c r="S490" s="57"/>
      <c r="T490" s="57"/>
      <c r="U490" s="62"/>
      <c r="AN490" s="63" t="s">
        <v>95</v>
      </c>
      <c r="AO490" s="63" t="s">
        <v>25</v>
      </c>
      <c r="AP490" s="4" t="s">
        <v>25</v>
      </c>
      <c r="AQ490" s="4" t="s">
        <v>13</v>
      </c>
      <c r="AR490" s="4" t="s">
        <v>19</v>
      </c>
      <c r="AS490" s="63" t="s">
        <v>87</v>
      </c>
    </row>
    <row r="491" spans="2:45" s="4" customFormat="1" ht="22.5" customHeight="1" x14ac:dyDescent="0.3">
      <c r="B491" s="56"/>
      <c r="C491" s="57"/>
      <c r="D491" s="57"/>
      <c r="E491" s="58" t="s">
        <v>0</v>
      </c>
      <c r="F491" s="100" t="s">
        <v>1094</v>
      </c>
      <c r="G491" s="101"/>
      <c r="H491" s="101"/>
      <c r="I491" s="101"/>
      <c r="J491" s="57"/>
      <c r="K491" s="59">
        <v>108.405</v>
      </c>
      <c r="L491" s="60"/>
      <c r="N491" s="61"/>
      <c r="O491" s="57"/>
      <c r="P491" s="57"/>
      <c r="Q491" s="57"/>
      <c r="R491" s="57"/>
      <c r="S491" s="57"/>
      <c r="T491" s="57"/>
      <c r="U491" s="62"/>
      <c r="AN491" s="63" t="s">
        <v>95</v>
      </c>
      <c r="AO491" s="63" t="s">
        <v>25</v>
      </c>
      <c r="AP491" s="4" t="s">
        <v>25</v>
      </c>
      <c r="AQ491" s="4" t="s">
        <v>13</v>
      </c>
      <c r="AR491" s="4" t="s">
        <v>19</v>
      </c>
      <c r="AS491" s="63" t="s">
        <v>87</v>
      </c>
    </row>
    <row r="492" spans="2:45" s="4" customFormat="1" ht="22.5" customHeight="1" x14ac:dyDescent="0.3">
      <c r="B492" s="56"/>
      <c r="C492" s="57"/>
      <c r="D492" s="57"/>
      <c r="E492" s="58" t="s">
        <v>0</v>
      </c>
      <c r="F492" s="100" t="s">
        <v>1095</v>
      </c>
      <c r="G492" s="101"/>
      <c r="H492" s="101"/>
      <c r="I492" s="101"/>
      <c r="J492" s="57"/>
      <c r="K492" s="59">
        <v>25.295000000000002</v>
      </c>
      <c r="L492" s="60"/>
      <c r="N492" s="61"/>
      <c r="O492" s="57"/>
      <c r="P492" s="57"/>
      <c r="Q492" s="57"/>
      <c r="R492" s="57"/>
      <c r="S492" s="57"/>
      <c r="T492" s="57"/>
      <c r="U492" s="62"/>
      <c r="AN492" s="63" t="s">
        <v>95</v>
      </c>
      <c r="AO492" s="63" t="s">
        <v>25</v>
      </c>
      <c r="AP492" s="4" t="s">
        <v>25</v>
      </c>
      <c r="AQ492" s="4" t="s">
        <v>13</v>
      </c>
      <c r="AR492" s="4" t="s">
        <v>19</v>
      </c>
      <c r="AS492" s="63" t="s">
        <v>87</v>
      </c>
    </row>
    <row r="493" spans="2:45" s="4" customFormat="1" ht="22.5" customHeight="1" x14ac:dyDescent="0.3">
      <c r="B493" s="56"/>
      <c r="C493" s="57"/>
      <c r="D493" s="57"/>
      <c r="E493" s="58" t="s">
        <v>0</v>
      </c>
      <c r="F493" s="100" t="s">
        <v>1096</v>
      </c>
      <c r="G493" s="101"/>
      <c r="H493" s="101"/>
      <c r="I493" s="101"/>
      <c r="J493" s="57"/>
      <c r="K493" s="59">
        <v>132.03</v>
      </c>
      <c r="L493" s="60"/>
      <c r="N493" s="61"/>
      <c r="O493" s="57"/>
      <c r="P493" s="57"/>
      <c r="Q493" s="57"/>
      <c r="R493" s="57"/>
      <c r="S493" s="57"/>
      <c r="T493" s="57"/>
      <c r="U493" s="62"/>
      <c r="AN493" s="63" t="s">
        <v>95</v>
      </c>
      <c r="AO493" s="63" t="s">
        <v>25</v>
      </c>
      <c r="AP493" s="4" t="s">
        <v>25</v>
      </c>
      <c r="AQ493" s="4" t="s">
        <v>13</v>
      </c>
      <c r="AR493" s="4" t="s">
        <v>19</v>
      </c>
      <c r="AS493" s="63" t="s">
        <v>87</v>
      </c>
    </row>
    <row r="494" spans="2:45" s="4" customFormat="1" ht="22.5" customHeight="1" x14ac:dyDescent="0.3">
      <c r="B494" s="56"/>
      <c r="C494" s="57"/>
      <c r="D494" s="57"/>
      <c r="E494" s="58" t="s">
        <v>0</v>
      </c>
      <c r="F494" s="100" t="s">
        <v>1097</v>
      </c>
      <c r="G494" s="101"/>
      <c r="H494" s="101"/>
      <c r="I494" s="101"/>
      <c r="J494" s="57"/>
      <c r="K494" s="59">
        <v>30.806999999999999</v>
      </c>
      <c r="L494" s="60"/>
      <c r="N494" s="61"/>
      <c r="O494" s="57"/>
      <c r="P494" s="57"/>
      <c r="Q494" s="57"/>
      <c r="R494" s="57"/>
      <c r="S494" s="57"/>
      <c r="T494" s="57"/>
      <c r="U494" s="62"/>
      <c r="AN494" s="63" t="s">
        <v>95</v>
      </c>
      <c r="AO494" s="63" t="s">
        <v>25</v>
      </c>
      <c r="AP494" s="4" t="s">
        <v>25</v>
      </c>
      <c r="AQ494" s="4" t="s">
        <v>13</v>
      </c>
      <c r="AR494" s="4" t="s">
        <v>19</v>
      </c>
      <c r="AS494" s="63" t="s">
        <v>87</v>
      </c>
    </row>
    <row r="495" spans="2:45" s="4" customFormat="1" ht="22.5" customHeight="1" x14ac:dyDescent="0.3">
      <c r="B495" s="56"/>
      <c r="C495" s="57"/>
      <c r="D495" s="57"/>
      <c r="E495" s="58" t="s">
        <v>0</v>
      </c>
      <c r="F495" s="100" t="s">
        <v>1098</v>
      </c>
      <c r="G495" s="101"/>
      <c r="H495" s="101"/>
      <c r="I495" s="101"/>
      <c r="J495" s="57"/>
      <c r="K495" s="59">
        <v>48.607999999999997</v>
      </c>
      <c r="L495" s="60"/>
      <c r="N495" s="61"/>
      <c r="O495" s="57"/>
      <c r="P495" s="57"/>
      <c r="Q495" s="57"/>
      <c r="R495" s="57"/>
      <c r="S495" s="57"/>
      <c r="T495" s="57"/>
      <c r="U495" s="62"/>
      <c r="AN495" s="63" t="s">
        <v>95</v>
      </c>
      <c r="AO495" s="63" t="s">
        <v>25</v>
      </c>
      <c r="AP495" s="4" t="s">
        <v>25</v>
      </c>
      <c r="AQ495" s="4" t="s">
        <v>13</v>
      </c>
      <c r="AR495" s="4" t="s">
        <v>19</v>
      </c>
      <c r="AS495" s="63" t="s">
        <v>87</v>
      </c>
    </row>
    <row r="496" spans="2:45" s="4" customFormat="1" ht="22.5" customHeight="1" x14ac:dyDescent="0.3">
      <c r="B496" s="56"/>
      <c r="C496" s="57"/>
      <c r="D496" s="57"/>
      <c r="E496" s="58" t="s">
        <v>0</v>
      </c>
      <c r="F496" s="100" t="s">
        <v>1099</v>
      </c>
      <c r="G496" s="101"/>
      <c r="H496" s="101"/>
      <c r="I496" s="101"/>
      <c r="J496" s="57"/>
      <c r="K496" s="59">
        <v>1.2649999999999999</v>
      </c>
      <c r="L496" s="60"/>
      <c r="N496" s="61"/>
      <c r="O496" s="57"/>
      <c r="P496" s="57"/>
      <c r="Q496" s="57"/>
      <c r="R496" s="57"/>
      <c r="S496" s="57"/>
      <c r="T496" s="57"/>
      <c r="U496" s="62"/>
      <c r="AN496" s="63" t="s">
        <v>95</v>
      </c>
      <c r="AO496" s="63" t="s">
        <v>25</v>
      </c>
      <c r="AP496" s="4" t="s">
        <v>25</v>
      </c>
      <c r="AQ496" s="4" t="s">
        <v>13</v>
      </c>
      <c r="AR496" s="4" t="s">
        <v>19</v>
      </c>
      <c r="AS496" s="63" t="s">
        <v>87</v>
      </c>
    </row>
    <row r="497" spans="2:45" s="4" customFormat="1" ht="22.5" customHeight="1" x14ac:dyDescent="0.3">
      <c r="B497" s="56"/>
      <c r="C497" s="57"/>
      <c r="D497" s="57"/>
      <c r="E497" s="58" t="s">
        <v>0</v>
      </c>
      <c r="F497" s="100" t="s">
        <v>1100</v>
      </c>
      <c r="G497" s="101"/>
      <c r="H497" s="101"/>
      <c r="I497" s="101"/>
      <c r="J497" s="57"/>
      <c r="K497" s="59">
        <v>22.568000000000001</v>
      </c>
      <c r="L497" s="60"/>
      <c r="N497" s="61"/>
      <c r="O497" s="57"/>
      <c r="P497" s="57"/>
      <c r="Q497" s="57"/>
      <c r="R497" s="57"/>
      <c r="S497" s="57"/>
      <c r="T497" s="57"/>
      <c r="U497" s="62"/>
      <c r="AN497" s="63" t="s">
        <v>95</v>
      </c>
      <c r="AO497" s="63" t="s">
        <v>25</v>
      </c>
      <c r="AP497" s="4" t="s">
        <v>25</v>
      </c>
      <c r="AQ497" s="4" t="s">
        <v>13</v>
      </c>
      <c r="AR497" s="4" t="s">
        <v>19</v>
      </c>
      <c r="AS497" s="63" t="s">
        <v>87</v>
      </c>
    </row>
    <row r="498" spans="2:45" s="4" customFormat="1" ht="22.5" customHeight="1" x14ac:dyDescent="0.3">
      <c r="B498" s="56"/>
      <c r="C498" s="57"/>
      <c r="D498" s="57"/>
      <c r="E498" s="58" t="s">
        <v>0</v>
      </c>
      <c r="F498" s="100" t="s">
        <v>0</v>
      </c>
      <c r="G498" s="101"/>
      <c r="H498" s="101"/>
      <c r="I498" s="101"/>
      <c r="J498" s="57"/>
      <c r="K498" s="59">
        <v>0</v>
      </c>
      <c r="L498" s="60"/>
      <c r="N498" s="61"/>
      <c r="O498" s="57"/>
      <c r="P498" s="57"/>
      <c r="Q498" s="57"/>
      <c r="R498" s="57"/>
      <c r="S498" s="57"/>
      <c r="T498" s="57"/>
      <c r="U498" s="62"/>
      <c r="AN498" s="63" t="s">
        <v>95</v>
      </c>
      <c r="AO498" s="63" t="s">
        <v>25</v>
      </c>
      <c r="AP498" s="4" t="s">
        <v>25</v>
      </c>
      <c r="AQ498" s="4" t="s">
        <v>13</v>
      </c>
      <c r="AR498" s="4" t="s">
        <v>19</v>
      </c>
      <c r="AS498" s="63" t="s">
        <v>87</v>
      </c>
    </row>
    <row r="499" spans="2:45" s="4" customFormat="1" ht="22.5" customHeight="1" x14ac:dyDescent="0.3">
      <c r="B499" s="56"/>
      <c r="C499" s="57"/>
      <c r="D499" s="57"/>
      <c r="E499" s="58" t="s">
        <v>0</v>
      </c>
      <c r="F499" s="100" t="s">
        <v>0</v>
      </c>
      <c r="G499" s="101"/>
      <c r="H499" s="101"/>
      <c r="I499" s="101"/>
      <c r="J499" s="57"/>
      <c r="K499" s="59">
        <v>0</v>
      </c>
      <c r="L499" s="60"/>
      <c r="N499" s="61"/>
      <c r="O499" s="57"/>
      <c r="P499" s="57"/>
      <c r="Q499" s="57"/>
      <c r="R499" s="57"/>
      <c r="S499" s="57"/>
      <c r="T499" s="57"/>
      <c r="U499" s="62"/>
      <c r="AN499" s="63" t="s">
        <v>95</v>
      </c>
      <c r="AO499" s="63" t="s">
        <v>25</v>
      </c>
      <c r="AP499" s="4" t="s">
        <v>25</v>
      </c>
      <c r="AQ499" s="4" t="s">
        <v>13</v>
      </c>
      <c r="AR499" s="4" t="s">
        <v>19</v>
      </c>
      <c r="AS499" s="63" t="s">
        <v>87</v>
      </c>
    </row>
    <row r="500" spans="2:45" s="6" customFormat="1" ht="22.5" customHeight="1" x14ac:dyDescent="0.3">
      <c r="B500" s="72"/>
      <c r="C500" s="73"/>
      <c r="D500" s="73"/>
      <c r="E500" s="74" t="s">
        <v>0</v>
      </c>
      <c r="F500" s="104" t="s">
        <v>1087</v>
      </c>
      <c r="G500" s="105"/>
      <c r="H500" s="105"/>
      <c r="I500" s="105"/>
      <c r="J500" s="73"/>
      <c r="K500" s="75" t="s">
        <v>0</v>
      </c>
      <c r="L500" s="76"/>
      <c r="N500" s="77"/>
      <c r="O500" s="73"/>
      <c r="P500" s="73"/>
      <c r="Q500" s="73"/>
      <c r="R500" s="73"/>
      <c r="S500" s="73"/>
      <c r="T500" s="73"/>
      <c r="U500" s="78"/>
      <c r="AN500" s="79" t="s">
        <v>95</v>
      </c>
      <c r="AO500" s="79" t="s">
        <v>25</v>
      </c>
      <c r="AP500" s="6" t="s">
        <v>5</v>
      </c>
      <c r="AQ500" s="6" t="s">
        <v>13</v>
      </c>
      <c r="AR500" s="6" t="s">
        <v>19</v>
      </c>
      <c r="AS500" s="79" t="s">
        <v>87</v>
      </c>
    </row>
    <row r="501" spans="2:45" s="4" customFormat="1" ht="22.5" customHeight="1" x14ac:dyDescent="0.3">
      <c r="B501" s="56"/>
      <c r="C501" s="57"/>
      <c r="D501" s="57"/>
      <c r="E501" s="58" t="s">
        <v>0</v>
      </c>
      <c r="F501" s="100" t="s">
        <v>1103</v>
      </c>
      <c r="G501" s="101"/>
      <c r="H501" s="101"/>
      <c r="I501" s="101"/>
      <c r="J501" s="57"/>
      <c r="K501" s="59">
        <v>99.29</v>
      </c>
      <c r="L501" s="60"/>
      <c r="N501" s="61"/>
      <c r="O501" s="57"/>
      <c r="P501" s="57"/>
      <c r="Q501" s="57"/>
      <c r="R501" s="57"/>
      <c r="S501" s="57"/>
      <c r="T501" s="57"/>
      <c r="U501" s="62"/>
      <c r="AN501" s="63" t="s">
        <v>95</v>
      </c>
      <c r="AO501" s="63" t="s">
        <v>25</v>
      </c>
      <c r="AP501" s="4" t="s">
        <v>25</v>
      </c>
      <c r="AQ501" s="4" t="s">
        <v>13</v>
      </c>
      <c r="AR501" s="4" t="s">
        <v>19</v>
      </c>
      <c r="AS501" s="63" t="s">
        <v>87</v>
      </c>
    </row>
    <row r="502" spans="2:45" s="4" customFormat="1" ht="22.5" customHeight="1" x14ac:dyDescent="0.3">
      <c r="B502" s="56"/>
      <c r="C502" s="57"/>
      <c r="D502" s="57"/>
      <c r="E502" s="58" t="s">
        <v>0</v>
      </c>
      <c r="F502" s="100" t="s">
        <v>0</v>
      </c>
      <c r="G502" s="101"/>
      <c r="H502" s="101"/>
      <c r="I502" s="101"/>
      <c r="J502" s="57"/>
      <c r="K502" s="59">
        <v>0</v>
      </c>
      <c r="L502" s="60"/>
      <c r="N502" s="61"/>
      <c r="O502" s="57"/>
      <c r="P502" s="57"/>
      <c r="Q502" s="57"/>
      <c r="R502" s="57"/>
      <c r="S502" s="57"/>
      <c r="T502" s="57"/>
      <c r="U502" s="62"/>
      <c r="AN502" s="63" t="s">
        <v>95</v>
      </c>
      <c r="AO502" s="63" t="s">
        <v>25</v>
      </c>
      <c r="AP502" s="4" t="s">
        <v>25</v>
      </c>
      <c r="AQ502" s="4" t="s">
        <v>13</v>
      </c>
      <c r="AR502" s="4" t="s">
        <v>19</v>
      </c>
      <c r="AS502" s="63" t="s">
        <v>87</v>
      </c>
    </row>
    <row r="503" spans="2:45" s="6" customFormat="1" ht="22.5" customHeight="1" x14ac:dyDescent="0.3">
      <c r="B503" s="72"/>
      <c r="C503" s="73"/>
      <c r="D503" s="73"/>
      <c r="E503" s="74" t="s">
        <v>0</v>
      </c>
      <c r="F503" s="104" t="s">
        <v>1089</v>
      </c>
      <c r="G503" s="105"/>
      <c r="H503" s="105"/>
      <c r="I503" s="105"/>
      <c r="J503" s="73"/>
      <c r="K503" s="75" t="s">
        <v>0</v>
      </c>
      <c r="L503" s="76"/>
      <c r="N503" s="77"/>
      <c r="O503" s="73"/>
      <c r="P503" s="73"/>
      <c r="Q503" s="73"/>
      <c r="R503" s="73"/>
      <c r="S503" s="73"/>
      <c r="T503" s="73"/>
      <c r="U503" s="78"/>
      <c r="AN503" s="79" t="s">
        <v>95</v>
      </c>
      <c r="AO503" s="79" t="s">
        <v>25</v>
      </c>
      <c r="AP503" s="6" t="s">
        <v>5</v>
      </c>
      <c r="AQ503" s="6" t="s">
        <v>13</v>
      </c>
      <c r="AR503" s="6" t="s">
        <v>19</v>
      </c>
      <c r="AS503" s="79" t="s">
        <v>87</v>
      </c>
    </row>
    <row r="504" spans="2:45" s="4" customFormat="1" ht="22.5" customHeight="1" x14ac:dyDescent="0.3">
      <c r="B504" s="56"/>
      <c r="C504" s="57"/>
      <c r="D504" s="57"/>
      <c r="E504" s="58" t="s">
        <v>0</v>
      </c>
      <c r="F504" s="100" t="s">
        <v>1104</v>
      </c>
      <c r="G504" s="101"/>
      <c r="H504" s="101"/>
      <c r="I504" s="101"/>
      <c r="J504" s="57"/>
      <c r="K504" s="59">
        <v>103.81</v>
      </c>
      <c r="L504" s="60"/>
      <c r="N504" s="61"/>
      <c r="O504" s="57"/>
      <c r="P504" s="57"/>
      <c r="Q504" s="57"/>
      <c r="R504" s="57"/>
      <c r="S504" s="57"/>
      <c r="T504" s="57"/>
      <c r="U504" s="62"/>
      <c r="AN504" s="63" t="s">
        <v>95</v>
      </c>
      <c r="AO504" s="63" t="s">
        <v>25</v>
      </c>
      <c r="AP504" s="4" t="s">
        <v>25</v>
      </c>
      <c r="AQ504" s="4" t="s">
        <v>13</v>
      </c>
      <c r="AR504" s="4" t="s">
        <v>19</v>
      </c>
      <c r="AS504" s="63" t="s">
        <v>87</v>
      </c>
    </row>
    <row r="505" spans="2:45" s="4" customFormat="1" ht="22.5" customHeight="1" x14ac:dyDescent="0.3">
      <c r="B505" s="56"/>
      <c r="C505" s="57"/>
      <c r="D505" s="57"/>
      <c r="E505" s="58" t="s">
        <v>0</v>
      </c>
      <c r="F505" s="100" t="s">
        <v>0</v>
      </c>
      <c r="G505" s="101"/>
      <c r="H505" s="101"/>
      <c r="I505" s="101"/>
      <c r="J505" s="57"/>
      <c r="K505" s="59">
        <v>0</v>
      </c>
      <c r="L505" s="60"/>
      <c r="N505" s="61"/>
      <c r="O505" s="57"/>
      <c r="P505" s="57"/>
      <c r="Q505" s="57"/>
      <c r="R505" s="57"/>
      <c r="S505" s="57"/>
      <c r="T505" s="57"/>
      <c r="U505" s="62"/>
      <c r="AN505" s="63" t="s">
        <v>95</v>
      </c>
      <c r="AO505" s="63" t="s">
        <v>25</v>
      </c>
      <c r="AP505" s="4" t="s">
        <v>25</v>
      </c>
      <c r="AQ505" s="4" t="s">
        <v>13</v>
      </c>
      <c r="AR505" s="4" t="s">
        <v>19</v>
      </c>
      <c r="AS505" s="63" t="s">
        <v>87</v>
      </c>
    </row>
    <row r="506" spans="2:45" s="6" customFormat="1" ht="22.5" customHeight="1" x14ac:dyDescent="0.3">
      <c r="B506" s="72"/>
      <c r="C506" s="73"/>
      <c r="D506" s="73"/>
      <c r="E506" s="74" t="s">
        <v>0</v>
      </c>
      <c r="F506" s="104" t="s">
        <v>900</v>
      </c>
      <c r="G506" s="105"/>
      <c r="H506" s="105"/>
      <c r="I506" s="105"/>
      <c r="J506" s="73"/>
      <c r="K506" s="75" t="s">
        <v>0</v>
      </c>
      <c r="L506" s="76"/>
      <c r="N506" s="77"/>
      <c r="O506" s="73"/>
      <c r="P506" s="73"/>
      <c r="Q506" s="73"/>
      <c r="R506" s="73"/>
      <c r="S506" s="73"/>
      <c r="T506" s="73"/>
      <c r="U506" s="78"/>
      <c r="AN506" s="79" t="s">
        <v>95</v>
      </c>
      <c r="AO506" s="79" t="s">
        <v>25</v>
      </c>
      <c r="AP506" s="6" t="s">
        <v>5</v>
      </c>
      <c r="AQ506" s="6" t="s">
        <v>13</v>
      </c>
      <c r="AR506" s="6" t="s">
        <v>19</v>
      </c>
      <c r="AS506" s="79" t="s">
        <v>87</v>
      </c>
    </row>
    <row r="507" spans="2:45" s="6" customFormat="1" ht="22.5" customHeight="1" x14ac:dyDescent="0.3">
      <c r="B507" s="72"/>
      <c r="C507" s="73"/>
      <c r="D507" s="73"/>
      <c r="E507" s="74" t="s">
        <v>0</v>
      </c>
      <c r="F507" s="104" t="s">
        <v>1085</v>
      </c>
      <c r="G507" s="105"/>
      <c r="H507" s="105"/>
      <c r="I507" s="105"/>
      <c r="J507" s="73"/>
      <c r="K507" s="75" t="s">
        <v>0</v>
      </c>
      <c r="L507" s="76"/>
      <c r="N507" s="77"/>
      <c r="O507" s="73"/>
      <c r="P507" s="73"/>
      <c r="Q507" s="73"/>
      <c r="R507" s="73"/>
      <c r="S507" s="73"/>
      <c r="T507" s="73"/>
      <c r="U507" s="78"/>
      <c r="AN507" s="79" t="s">
        <v>95</v>
      </c>
      <c r="AO507" s="79" t="s">
        <v>25</v>
      </c>
      <c r="AP507" s="6" t="s">
        <v>5</v>
      </c>
      <c r="AQ507" s="6" t="s">
        <v>13</v>
      </c>
      <c r="AR507" s="6" t="s">
        <v>19</v>
      </c>
      <c r="AS507" s="79" t="s">
        <v>87</v>
      </c>
    </row>
    <row r="508" spans="2:45" s="4" customFormat="1" ht="22.5" customHeight="1" x14ac:dyDescent="0.3">
      <c r="B508" s="56"/>
      <c r="C508" s="57"/>
      <c r="D508" s="57"/>
      <c r="E508" s="58" t="s">
        <v>0</v>
      </c>
      <c r="F508" s="100" t="s">
        <v>1105</v>
      </c>
      <c r="G508" s="101"/>
      <c r="H508" s="101"/>
      <c r="I508" s="101"/>
      <c r="J508" s="57"/>
      <c r="K508" s="59">
        <v>5.7329999999999997</v>
      </c>
      <c r="L508" s="60"/>
      <c r="N508" s="61"/>
      <c r="O508" s="57"/>
      <c r="P508" s="57"/>
      <c r="Q508" s="57"/>
      <c r="R508" s="57"/>
      <c r="S508" s="57"/>
      <c r="T508" s="57"/>
      <c r="U508" s="62"/>
      <c r="AN508" s="63" t="s">
        <v>95</v>
      </c>
      <c r="AO508" s="63" t="s">
        <v>25</v>
      </c>
      <c r="AP508" s="4" t="s">
        <v>25</v>
      </c>
      <c r="AQ508" s="4" t="s">
        <v>13</v>
      </c>
      <c r="AR508" s="4" t="s">
        <v>19</v>
      </c>
      <c r="AS508" s="63" t="s">
        <v>87</v>
      </c>
    </row>
    <row r="509" spans="2:45" s="4" customFormat="1" ht="22.5" customHeight="1" x14ac:dyDescent="0.3">
      <c r="B509" s="56"/>
      <c r="C509" s="57"/>
      <c r="D509" s="57"/>
      <c r="E509" s="58" t="s">
        <v>0</v>
      </c>
      <c r="F509" s="100" t="s">
        <v>1106</v>
      </c>
      <c r="G509" s="101"/>
      <c r="H509" s="101"/>
      <c r="I509" s="101"/>
      <c r="J509" s="57"/>
      <c r="K509" s="59">
        <v>7.36</v>
      </c>
      <c r="L509" s="60"/>
      <c r="N509" s="61"/>
      <c r="O509" s="57"/>
      <c r="P509" s="57"/>
      <c r="Q509" s="57"/>
      <c r="R509" s="57"/>
      <c r="S509" s="57"/>
      <c r="T509" s="57"/>
      <c r="U509" s="62"/>
      <c r="AN509" s="63" t="s">
        <v>95</v>
      </c>
      <c r="AO509" s="63" t="s">
        <v>25</v>
      </c>
      <c r="AP509" s="4" t="s">
        <v>25</v>
      </c>
      <c r="AQ509" s="4" t="s">
        <v>13</v>
      </c>
      <c r="AR509" s="4" t="s">
        <v>19</v>
      </c>
      <c r="AS509" s="63" t="s">
        <v>87</v>
      </c>
    </row>
    <row r="510" spans="2:45" s="4" customFormat="1" ht="22.5" customHeight="1" x14ac:dyDescent="0.3">
      <c r="B510" s="56"/>
      <c r="C510" s="57"/>
      <c r="D510" s="57"/>
      <c r="E510" s="58" t="s">
        <v>0</v>
      </c>
      <c r="F510" s="100" t="s">
        <v>0</v>
      </c>
      <c r="G510" s="101"/>
      <c r="H510" s="101"/>
      <c r="I510" s="101"/>
      <c r="J510" s="57"/>
      <c r="K510" s="59">
        <v>0</v>
      </c>
      <c r="L510" s="60"/>
      <c r="N510" s="61"/>
      <c r="O510" s="57"/>
      <c r="P510" s="57"/>
      <c r="Q510" s="57"/>
      <c r="R510" s="57"/>
      <c r="S510" s="57"/>
      <c r="T510" s="57"/>
      <c r="U510" s="62"/>
      <c r="AN510" s="63" t="s">
        <v>95</v>
      </c>
      <c r="AO510" s="63" t="s">
        <v>25</v>
      </c>
      <c r="AP510" s="4" t="s">
        <v>25</v>
      </c>
      <c r="AQ510" s="4" t="s">
        <v>13</v>
      </c>
      <c r="AR510" s="4" t="s">
        <v>19</v>
      </c>
      <c r="AS510" s="63" t="s">
        <v>87</v>
      </c>
    </row>
    <row r="511" spans="2:45" s="6" customFormat="1" ht="22.5" customHeight="1" x14ac:dyDescent="0.3">
      <c r="B511" s="72"/>
      <c r="C511" s="73"/>
      <c r="D511" s="73"/>
      <c r="E511" s="74" t="s">
        <v>0</v>
      </c>
      <c r="F511" s="104" t="s">
        <v>921</v>
      </c>
      <c r="G511" s="105"/>
      <c r="H511" s="105"/>
      <c r="I511" s="105"/>
      <c r="J511" s="73"/>
      <c r="K511" s="75" t="s">
        <v>0</v>
      </c>
      <c r="L511" s="76"/>
      <c r="N511" s="77"/>
      <c r="O511" s="73"/>
      <c r="P511" s="73"/>
      <c r="Q511" s="73"/>
      <c r="R511" s="73"/>
      <c r="S511" s="73"/>
      <c r="T511" s="73"/>
      <c r="U511" s="78"/>
      <c r="AN511" s="79" t="s">
        <v>95</v>
      </c>
      <c r="AO511" s="79" t="s">
        <v>25</v>
      </c>
      <c r="AP511" s="6" t="s">
        <v>5</v>
      </c>
      <c r="AQ511" s="6" t="s">
        <v>13</v>
      </c>
      <c r="AR511" s="6" t="s">
        <v>19</v>
      </c>
      <c r="AS511" s="79" t="s">
        <v>87</v>
      </c>
    </row>
    <row r="512" spans="2:45" s="4" customFormat="1" ht="22.5" customHeight="1" x14ac:dyDescent="0.3">
      <c r="B512" s="56"/>
      <c r="C512" s="57"/>
      <c r="D512" s="57"/>
      <c r="E512" s="58" t="s">
        <v>0</v>
      </c>
      <c r="F512" s="100" t="s">
        <v>1107</v>
      </c>
      <c r="G512" s="101"/>
      <c r="H512" s="101"/>
      <c r="I512" s="101"/>
      <c r="J512" s="57"/>
      <c r="K512" s="59">
        <v>6.1109999999999998</v>
      </c>
      <c r="L512" s="60"/>
      <c r="N512" s="61"/>
      <c r="O512" s="57"/>
      <c r="P512" s="57"/>
      <c r="Q512" s="57"/>
      <c r="R512" s="57"/>
      <c r="S512" s="57"/>
      <c r="T512" s="57"/>
      <c r="U512" s="62"/>
      <c r="AN512" s="63" t="s">
        <v>95</v>
      </c>
      <c r="AO512" s="63" t="s">
        <v>25</v>
      </c>
      <c r="AP512" s="4" t="s">
        <v>25</v>
      </c>
      <c r="AQ512" s="4" t="s">
        <v>13</v>
      </c>
      <c r="AR512" s="4" t="s">
        <v>19</v>
      </c>
      <c r="AS512" s="63" t="s">
        <v>87</v>
      </c>
    </row>
    <row r="513" spans="2:59" s="4" customFormat="1" ht="22.5" customHeight="1" x14ac:dyDescent="0.3">
      <c r="B513" s="56"/>
      <c r="C513" s="57"/>
      <c r="D513" s="57"/>
      <c r="E513" s="58" t="s">
        <v>0</v>
      </c>
      <c r="F513" s="100" t="s">
        <v>0</v>
      </c>
      <c r="G513" s="101"/>
      <c r="H513" s="101"/>
      <c r="I513" s="101"/>
      <c r="J513" s="57"/>
      <c r="K513" s="59">
        <v>0</v>
      </c>
      <c r="L513" s="60"/>
      <c r="N513" s="61"/>
      <c r="O513" s="57"/>
      <c r="P513" s="57"/>
      <c r="Q513" s="57"/>
      <c r="R513" s="57"/>
      <c r="S513" s="57"/>
      <c r="T513" s="57"/>
      <c r="U513" s="62"/>
      <c r="AN513" s="63" t="s">
        <v>95</v>
      </c>
      <c r="AO513" s="63" t="s">
        <v>25</v>
      </c>
      <c r="AP513" s="4" t="s">
        <v>25</v>
      </c>
      <c r="AQ513" s="4" t="s">
        <v>13</v>
      </c>
      <c r="AR513" s="4" t="s">
        <v>19</v>
      </c>
      <c r="AS513" s="63" t="s">
        <v>87</v>
      </c>
    </row>
    <row r="514" spans="2:59" s="6" customFormat="1" ht="22.5" customHeight="1" x14ac:dyDescent="0.3">
      <c r="B514" s="72"/>
      <c r="C514" s="73"/>
      <c r="D514" s="73"/>
      <c r="E514" s="74" t="s">
        <v>0</v>
      </c>
      <c r="F514" s="104" t="s">
        <v>1087</v>
      </c>
      <c r="G514" s="105"/>
      <c r="H514" s="105"/>
      <c r="I514" s="105"/>
      <c r="J514" s="73"/>
      <c r="K514" s="75" t="s">
        <v>0</v>
      </c>
      <c r="L514" s="76"/>
      <c r="N514" s="77"/>
      <c r="O514" s="73"/>
      <c r="P514" s="73"/>
      <c r="Q514" s="73"/>
      <c r="R514" s="73"/>
      <c r="S514" s="73"/>
      <c r="T514" s="73"/>
      <c r="U514" s="78"/>
      <c r="AN514" s="79" t="s">
        <v>95</v>
      </c>
      <c r="AO514" s="79" t="s">
        <v>25</v>
      </c>
      <c r="AP514" s="6" t="s">
        <v>5</v>
      </c>
      <c r="AQ514" s="6" t="s">
        <v>13</v>
      </c>
      <c r="AR514" s="6" t="s">
        <v>19</v>
      </c>
      <c r="AS514" s="79" t="s">
        <v>87</v>
      </c>
    </row>
    <row r="515" spans="2:59" s="4" customFormat="1" ht="22.5" customHeight="1" x14ac:dyDescent="0.3">
      <c r="B515" s="56"/>
      <c r="C515" s="57"/>
      <c r="D515" s="57"/>
      <c r="E515" s="58" t="s">
        <v>0</v>
      </c>
      <c r="F515" s="100" t="s">
        <v>1108</v>
      </c>
      <c r="G515" s="101"/>
      <c r="H515" s="101"/>
      <c r="I515" s="101"/>
      <c r="J515" s="57"/>
      <c r="K515" s="59">
        <v>5.4359999999999999</v>
      </c>
      <c r="L515" s="60"/>
      <c r="N515" s="61"/>
      <c r="O515" s="57"/>
      <c r="P515" s="57"/>
      <c r="Q515" s="57"/>
      <c r="R515" s="57"/>
      <c r="S515" s="57"/>
      <c r="T515" s="57"/>
      <c r="U515" s="62"/>
      <c r="AN515" s="63" t="s">
        <v>95</v>
      </c>
      <c r="AO515" s="63" t="s">
        <v>25</v>
      </c>
      <c r="AP515" s="4" t="s">
        <v>25</v>
      </c>
      <c r="AQ515" s="4" t="s">
        <v>13</v>
      </c>
      <c r="AR515" s="4" t="s">
        <v>19</v>
      </c>
      <c r="AS515" s="63" t="s">
        <v>87</v>
      </c>
    </row>
    <row r="516" spans="2:59" s="4" customFormat="1" ht="22.5" customHeight="1" x14ac:dyDescent="0.3">
      <c r="B516" s="56"/>
      <c r="C516" s="57"/>
      <c r="D516" s="57"/>
      <c r="E516" s="58" t="s">
        <v>0</v>
      </c>
      <c r="F516" s="100" t="s">
        <v>0</v>
      </c>
      <c r="G516" s="101"/>
      <c r="H516" s="101"/>
      <c r="I516" s="101"/>
      <c r="J516" s="57"/>
      <c r="K516" s="59">
        <v>0</v>
      </c>
      <c r="L516" s="60"/>
      <c r="N516" s="61"/>
      <c r="O516" s="57"/>
      <c r="P516" s="57"/>
      <c r="Q516" s="57"/>
      <c r="R516" s="57"/>
      <c r="S516" s="57"/>
      <c r="T516" s="57"/>
      <c r="U516" s="62"/>
      <c r="AN516" s="63" t="s">
        <v>95</v>
      </c>
      <c r="AO516" s="63" t="s">
        <v>25</v>
      </c>
      <c r="AP516" s="4" t="s">
        <v>25</v>
      </c>
      <c r="AQ516" s="4" t="s">
        <v>13</v>
      </c>
      <c r="AR516" s="4" t="s">
        <v>19</v>
      </c>
      <c r="AS516" s="63" t="s">
        <v>87</v>
      </c>
    </row>
    <row r="517" spans="2:59" s="6" customFormat="1" ht="22.5" customHeight="1" x14ac:dyDescent="0.3">
      <c r="B517" s="72"/>
      <c r="C517" s="73"/>
      <c r="D517" s="73"/>
      <c r="E517" s="74" t="s">
        <v>0</v>
      </c>
      <c r="F517" s="104" t="s">
        <v>1370</v>
      </c>
      <c r="G517" s="105"/>
      <c r="H517" s="105"/>
      <c r="I517" s="105"/>
      <c r="J517" s="73"/>
      <c r="K517" s="75" t="s">
        <v>0</v>
      </c>
      <c r="L517" s="76"/>
      <c r="N517" s="77"/>
      <c r="O517" s="73"/>
      <c r="P517" s="73"/>
      <c r="Q517" s="73"/>
      <c r="R517" s="73"/>
      <c r="S517" s="73"/>
      <c r="T517" s="73"/>
      <c r="U517" s="78"/>
      <c r="AN517" s="79" t="s">
        <v>95</v>
      </c>
      <c r="AO517" s="79" t="s">
        <v>25</v>
      </c>
      <c r="AP517" s="6" t="s">
        <v>5</v>
      </c>
      <c r="AQ517" s="6" t="s">
        <v>13</v>
      </c>
      <c r="AR517" s="6" t="s">
        <v>19</v>
      </c>
      <c r="AS517" s="79" t="s">
        <v>87</v>
      </c>
    </row>
    <row r="518" spans="2:59" s="6" customFormat="1" ht="22.5" customHeight="1" x14ac:dyDescent="0.3">
      <c r="B518" s="72"/>
      <c r="C518" s="73"/>
      <c r="D518" s="73"/>
      <c r="E518" s="74" t="s">
        <v>0</v>
      </c>
      <c r="F518" s="104" t="s">
        <v>1371</v>
      </c>
      <c r="G518" s="105"/>
      <c r="H518" s="105"/>
      <c r="I518" s="105"/>
      <c r="J518" s="73"/>
      <c r="K518" s="75" t="s">
        <v>0</v>
      </c>
      <c r="L518" s="76"/>
      <c r="N518" s="77"/>
      <c r="O518" s="73"/>
      <c r="P518" s="73"/>
      <c r="Q518" s="73"/>
      <c r="R518" s="73"/>
      <c r="S518" s="73"/>
      <c r="T518" s="73"/>
      <c r="U518" s="78"/>
      <c r="AN518" s="79" t="s">
        <v>95</v>
      </c>
      <c r="AO518" s="79" t="s">
        <v>25</v>
      </c>
      <c r="AP518" s="6" t="s">
        <v>5</v>
      </c>
      <c r="AQ518" s="6" t="s">
        <v>13</v>
      </c>
      <c r="AR518" s="6" t="s">
        <v>19</v>
      </c>
      <c r="AS518" s="79" t="s">
        <v>87</v>
      </c>
    </row>
    <row r="519" spans="2:59" s="4" customFormat="1" ht="22.5" customHeight="1" x14ac:dyDescent="0.3">
      <c r="B519" s="56"/>
      <c r="C519" s="57"/>
      <c r="D519" s="57"/>
      <c r="E519" s="58" t="s">
        <v>0</v>
      </c>
      <c r="F519" s="100" t="s">
        <v>1109</v>
      </c>
      <c r="G519" s="101"/>
      <c r="H519" s="101"/>
      <c r="I519" s="101"/>
      <c r="J519" s="57"/>
      <c r="K519" s="59">
        <v>14.83</v>
      </c>
      <c r="L519" s="60"/>
      <c r="N519" s="61"/>
      <c r="O519" s="57"/>
      <c r="P519" s="57"/>
      <c r="Q519" s="57"/>
      <c r="R519" s="57"/>
      <c r="S519" s="57"/>
      <c r="T519" s="57"/>
      <c r="U519" s="62"/>
      <c r="AN519" s="63" t="s">
        <v>95</v>
      </c>
      <c r="AO519" s="63" t="s">
        <v>25</v>
      </c>
      <c r="AP519" s="4" t="s">
        <v>25</v>
      </c>
      <c r="AQ519" s="4" t="s">
        <v>13</v>
      </c>
      <c r="AR519" s="4" t="s">
        <v>19</v>
      </c>
      <c r="AS519" s="63" t="s">
        <v>87</v>
      </c>
    </row>
    <row r="520" spans="2:59" s="4" customFormat="1" ht="22.5" customHeight="1" x14ac:dyDescent="0.3">
      <c r="B520" s="56"/>
      <c r="C520" s="57"/>
      <c r="D520" s="57"/>
      <c r="E520" s="58" t="s">
        <v>0</v>
      </c>
      <c r="F520" s="100" t="s">
        <v>0</v>
      </c>
      <c r="G520" s="101"/>
      <c r="H520" s="101"/>
      <c r="I520" s="101"/>
      <c r="J520" s="57"/>
      <c r="K520" s="59">
        <v>0</v>
      </c>
      <c r="L520" s="60"/>
      <c r="N520" s="61"/>
      <c r="O520" s="57"/>
      <c r="P520" s="57"/>
      <c r="Q520" s="57"/>
      <c r="R520" s="57"/>
      <c r="S520" s="57"/>
      <c r="T520" s="57"/>
      <c r="U520" s="62"/>
      <c r="AN520" s="63" t="s">
        <v>95</v>
      </c>
      <c r="AO520" s="63" t="s">
        <v>25</v>
      </c>
      <c r="AP520" s="4" t="s">
        <v>25</v>
      </c>
      <c r="AQ520" s="4" t="s">
        <v>13</v>
      </c>
      <c r="AR520" s="4" t="s">
        <v>19</v>
      </c>
      <c r="AS520" s="63" t="s">
        <v>87</v>
      </c>
    </row>
    <row r="521" spans="2:59" s="4" customFormat="1" ht="22.5" customHeight="1" x14ac:dyDescent="0.3">
      <c r="B521" s="56"/>
      <c r="C521" s="57"/>
      <c r="D521" s="57"/>
      <c r="E521" s="58" t="s">
        <v>0</v>
      </c>
      <c r="F521" s="100" t="s">
        <v>0</v>
      </c>
      <c r="G521" s="101"/>
      <c r="H521" s="101"/>
      <c r="I521" s="101"/>
      <c r="J521" s="57"/>
      <c r="K521" s="59">
        <v>0</v>
      </c>
      <c r="L521" s="60"/>
      <c r="N521" s="61"/>
      <c r="O521" s="57"/>
      <c r="P521" s="57"/>
      <c r="Q521" s="57"/>
      <c r="R521" s="57"/>
      <c r="S521" s="57"/>
      <c r="T521" s="57"/>
      <c r="U521" s="62"/>
      <c r="AN521" s="63" t="s">
        <v>95</v>
      </c>
      <c r="AO521" s="63" t="s">
        <v>25</v>
      </c>
      <c r="AP521" s="4" t="s">
        <v>25</v>
      </c>
      <c r="AQ521" s="4" t="s">
        <v>13</v>
      </c>
      <c r="AR521" s="4" t="s">
        <v>19</v>
      </c>
      <c r="AS521" s="63" t="s">
        <v>87</v>
      </c>
    </row>
    <row r="522" spans="2:59" s="4" customFormat="1" ht="22.5" customHeight="1" x14ac:dyDescent="0.3">
      <c r="B522" s="56"/>
      <c r="C522" s="57"/>
      <c r="D522" s="57"/>
      <c r="E522" s="58" t="s">
        <v>0</v>
      </c>
      <c r="F522" s="100" t="s">
        <v>0</v>
      </c>
      <c r="G522" s="101"/>
      <c r="H522" s="101"/>
      <c r="I522" s="101"/>
      <c r="J522" s="57"/>
      <c r="K522" s="59">
        <v>0</v>
      </c>
      <c r="L522" s="60"/>
      <c r="N522" s="61"/>
      <c r="O522" s="57"/>
      <c r="P522" s="57"/>
      <c r="Q522" s="57"/>
      <c r="R522" s="57"/>
      <c r="S522" s="57"/>
      <c r="T522" s="57"/>
      <c r="U522" s="62"/>
      <c r="AN522" s="63" t="s">
        <v>95</v>
      </c>
      <c r="AO522" s="63" t="s">
        <v>25</v>
      </c>
      <c r="AP522" s="4" t="s">
        <v>25</v>
      </c>
      <c r="AQ522" s="4" t="s">
        <v>13</v>
      </c>
      <c r="AR522" s="4" t="s">
        <v>19</v>
      </c>
      <c r="AS522" s="63" t="s">
        <v>87</v>
      </c>
    </row>
    <row r="523" spans="2:59" s="4" customFormat="1" ht="22.5" customHeight="1" x14ac:dyDescent="0.3">
      <c r="B523" s="56"/>
      <c r="C523" s="57"/>
      <c r="D523" s="57"/>
      <c r="E523" s="58" t="s">
        <v>0</v>
      </c>
      <c r="F523" s="100" t="s">
        <v>0</v>
      </c>
      <c r="G523" s="101"/>
      <c r="H523" s="101"/>
      <c r="I523" s="101"/>
      <c r="J523" s="57"/>
      <c r="K523" s="59">
        <v>0</v>
      </c>
      <c r="L523" s="60"/>
      <c r="N523" s="61"/>
      <c r="O523" s="57"/>
      <c r="P523" s="57"/>
      <c r="Q523" s="57"/>
      <c r="R523" s="57"/>
      <c r="S523" s="57"/>
      <c r="T523" s="57"/>
      <c r="U523" s="62"/>
      <c r="AN523" s="63" t="s">
        <v>95</v>
      </c>
      <c r="AO523" s="63" t="s">
        <v>25</v>
      </c>
      <c r="AP523" s="4" t="s">
        <v>25</v>
      </c>
      <c r="AQ523" s="4" t="s">
        <v>13</v>
      </c>
      <c r="AR523" s="4" t="s">
        <v>19</v>
      </c>
      <c r="AS523" s="63" t="s">
        <v>87</v>
      </c>
    </row>
    <row r="524" spans="2:59" s="4" customFormat="1" ht="22.5" customHeight="1" x14ac:dyDescent="0.3">
      <c r="B524" s="56"/>
      <c r="C524" s="57"/>
      <c r="D524" s="57"/>
      <c r="E524" s="58" t="s">
        <v>0</v>
      </c>
      <c r="F524" s="100" t="s">
        <v>0</v>
      </c>
      <c r="G524" s="101"/>
      <c r="H524" s="101"/>
      <c r="I524" s="101"/>
      <c r="J524" s="57"/>
      <c r="K524" s="59">
        <v>0</v>
      </c>
      <c r="L524" s="60"/>
      <c r="N524" s="61"/>
      <c r="O524" s="57"/>
      <c r="P524" s="57"/>
      <c r="Q524" s="57"/>
      <c r="R524" s="57"/>
      <c r="S524" s="57"/>
      <c r="T524" s="57"/>
      <c r="U524" s="62"/>
      <c r="AN524" s="63" t="s">
        <v>95</v>
      </c>
      <c r="AO524" s="63" t="s">
        <v>25</v>
      </c>
      <c r="AP524" s="4" t="s">
        <v>25</v>
      </c>
      <c r="AQ524" s="4" t="s">
        <v>13</v>
      </c>
      <c r="AR524" s="4" t="s">
        <v>19</v>
      </c>
      <c r="AS524" s="63" t="s">
        <v>87</v>
      </c>
    </row>
    <row r="525" spans="2:59" s="7" customFormat="1" ht="22.5" customHeight="1" x14ac:dyDescent="0.3">
      <c r="B525" s="80"/>
      <c r="C525" s="81"/>
      <c r="D525" s="81"/>
      <c r="E525" s="82" t="s">
        <v>893</v>
      </c>
      <c r="F525" s="109" t="s">
        <v>136</v>
      </c>
      <c r="G525" s="110"/>
      <c r="H525" s="110"/>
      <c r="I525" s="110"/>
      <c r="J525" s="81"/>
      <c r="K525" s="83">
        <v>1127.9349999999999</v>
      </c>
      <c r="L525" s="84"/>
      <c r="N525" s="85"/>
      <c r="O525" s="81"/>
      <c r="P525" s="81"/>
      <c r="Q525" s="81"/>
      <c r="R525" s="81"/>
      <c r="S525" s="81"/>
      <c r="T525" s="81"/>
      <c r="U525" s="86"/>
      <c r="AN525" s="87" t="s">
        <v>95</v>
      </c>
      <c r="AO525" s="87" t="s">
        <v>25</v>
      </c>
      <c r="AP525" s="7" t="s">
        <v>103</v>
      </c>
      <c r="AQ525" s="7" t="s">
        <v>13</v>
      </c>
      <c r="AR525" s="7" t="s">
        <v>19</v>
      </c>
      <c r="AS525" s="87" t="s">
        <v>87</v>
      </c>
    </row>
    <row r="526" spans="2:59" s="5" customFormat="1" ht="22.5" customHeight="1" x14ac:dyDescent="0.3">
      <c r="B526" s="64"/>
      <c r="C526" s="65"/>
      <c r="D526" s="65"/>
      <c r="E526" s="66" t="s">
        <v>0</v>
      </c>
      <c r="F526" s="102" t="s">
        <v>96</v>
      </c>
      <c r="G526" s="103"/>
      <c r="H526" s="103"/>
      <c r="I526" s="103"/>
      <c r="J526" s="65"/>
      <c r="K526" s="67">
        <v>1127.9349999999999</v>
      </c>
      <c r="L526" s="68"/>
      <c r="N526" s="69"/>
      <c r="O526" s="65"/>
      <c r="P526" s="65"/>
      <c r="Q526" s="65"/>
      <c r="R526" s="65"/>
      <c r="S526" s="65"/>
      <c r="T526" s="65"/>
      <c r="U526" s="70"/>
      <c r="AN526" s="71" t="s">
        <v>95</v>
      </c>
      <c r="AO526" s="71" t="s">
        <v>25</v>
      </c>
      <c r="AP526" s="5" t="s">
        <v>92</v>
      </c>
      <c r="AQ526" s="5" t="s">
        <v>13</v>
      </c>
      <c r="AR526" s="5" t="s">
        <v>5</v>
      </c>
      <c r="AS526" s="71" t="s">
        <v>87</v>
      </c>
    </row>
    <row r="527" spans="2:59" s="1" customFormat="1" ht="31.5" customHeight="1" x14ac:dyDescent="0.3">
      <c r="B527" s="46"/>
      <c r="C527" s="88" t="s">
        <v>232</v>
      </c>
      <c r="D527" s="88" t="s">
        <v>145</v>
      </c>
      <c r="E527" s="89" t="s">
        <v>1110</v>
      </c>
      <c r="F527" s="108" t="s">
        <v>1111</v>
      </c>
      <c r="G527" s="108"/>
      <c r="H527" s="108"/>
      <c r="I527" s="108"/>
      <c r="J527" s="90" t="s">
        <v>91</v>
      </c>
      <c r="K527" s="91">
        <v>1150.4939999999999</v>
      </c>
      <c r="L527" s="51"/>
      <c r="N527" s="52" t="s">
        <v>0</v>
      </c>
      <c r="O527" s="14" t="s">
        <v>16</v>
      </c>
      <c r="P527" s="53">
        <v>0</v>
      </c>
      <c r="Q527" s="53">
        <f>P527*K527</f>
        <v>0</v>
      </c>
      <c r="R527" s="53">
        <v>2.5700000000000001E-2</v>
      </c>
      <c r="S527" s="53">
        <f>R527*K527</f>
        <v>29.567695799999999</v>
      </c>
      <c r="T527" s="53">
        <v>0</v>
      </c>
      <c r="U527" s="54">
        <f>T527*K527</f>
        <v>0</v>
      </c>
      <c r="AL527" s="8" t="s">
        <v>137</v>
      </c>
      <c r="AN527" s="8" t="s">
        <v>145</v>
      </c>
      <c r="AO527" s="8" t="s">
        <v>25</v>
      </c>
      <c r="AS527" s="8" t="s">
        <v>87</v>
      </c>
      <c r="AY527" s="55" t="e">
        <f>IF(O527="základní",#REF!,0)</f>
        <v>#REF!</v>
      </c>
      <c r="AZ527" s="55">
        <f>IF(O527="snížená",#REF!,0)</f>
        <v>0</v>
      </c>
      <c r="BA527" s="55">
        <f>IF(O527="zákl. přenesená",#REF!,0)</f>
        <v>0</v>
      </c>
      <c r="BB527" s="55">
        <f>IF(O527="sníž. přenesená",#REF!,0)</f>
        <v>0</v>
      </c>
      <c r="BC527" s="55">
        <f>IF(O527="nulová",#REF!,0)</f>
        <v>0</v>
      </c>
      <c r="BD527" s="8" t="s">
        <v>5</v>
      </c>
      <c r="BE527" s="55" t="e">
        <f>ROUND(#REF!*K527,2)</f>
        <v>#REF!</v>
      </c>
      <c r="BF527" s="8" t="s">
        <v>92</v>
      </c>
      <c r="BG527" s="8" t="s">
        <v>1112</v>
      </c>
    </row>
    <row r="528" spans="2:59" s="4" customFormat="1" ht="22.5" customHeight="1" x14ac:dyDescent="0.3">
      <c r="B528" s="56"/>
      <c r="C528" s="57"/>
      <c r="D528" s="57"/>
      <c r="E528" s="58" t="s">
        <v>0</v>
      </c>
      <c r="F528" s="98" t="s">
        <v>893</v>
      </c>
      <c r="G528" s="99"/>
      <c r="H528" s="99"/>
      <c r="I528" s="99"/>
      <c r="J528" s="57"/>
      <c r="K528" s="59">
        <v>1127.9349999999999</v>
      </c>
      <c r="L528" s="60"/>
      <c r="N528" s="61"/>
      <c r="O528" s="57"/>
      <c r="P528" s="57"/>
      <c r="Q528" s="57"/>
      <c r="R528" s="57"/>
      <c r="S528" s="57"/>
      <c r="T528" s="57"/>
      <c r="U528" s="62"/>
      <c r="AN528" s="63" t="s">
        <v>95</v>
      </c>
      <c r="AO528" s="63" t="s">
        <v>25</v>
      </c>
      <c r="AP528" s="4" t="s">
        <v>25</v>
      </c>
      <c r="AQ528" s="4" t="s">
        <v>13</v>
      </c>
      <c r="AR528" s="4" t="s">
        <v>19</v>
      </c>
      <c r="AS528" s="63" t="s">
        <v>87</v>
      </c>
    </row>
    <row r="529" spans="2:59" s="4" customFormat="1" ht="22.5" customHeight="1" x14ac:dyDescent="0.3">
      <c r="B529" s="56"/>
      <c r="C529" s="57"/>
      <c r="D529" s="57"/>
      <c r="E529" s="58" t="s">
        <v>0</v>
      </c>
      <c r="F529" s="100" t="s">
        <v>0</v>
      </c>
      <c r="G529" s="101"/>
      <c r="H529" s="101"/>
      <c r="I529" s="101"/>
      <c r="J529" s="57"/>
      <c r="K529" s="59">
        <v>0</v>
      </c>
      <c r="L529" s="60"/>
      <c r="N529" s="61"/>
      <c r="O529" s="57"/>
      <c r="P529" s="57"/>
      <c r="Q529" s="57"/>
      <c r="R529" s="57"/>
      <c r="S529" s="57"/>
      <c r="T529" s="57"/>
      <c r="U529" s="62"/>
      <c r="AN529" s="63" t="s">
        <v>95</v>
      </c>
      <c r="AO529" s="63" t="s">
        <v>25</v>
      </c>
      <c r="AP529" s="4" t="s">
        <v>25</v>
      </c>
      <c r="AQ529" s="4" t="s">
        <v>13</v>
      </c>
      <c r="AR529" s="4" t="s">
        <v>19</v>
      </c>
      <c r="AS529" s="63" t="s">
        <v>87</v>
      </c>
    </row>
    <row r="530" spans="2:59" s="6" customFormat="1" ht="22.5" customHeight="1" x14ac:dyDescent="0.3">
      <c r="B530" s="72"/>
      <c r="C530" s="73"/>
      <c r="D530" s="73"/>
      <c r="E530" s="74" t="s">
        <v>0</v>
      </c>
      <c r="F530" s="104" t="s">
        <v>158</v>
      </c>
      <c r="G530" s="105"/>
      <c r="H530" s="105"/>
      <c r="I530" s="105"/>
      <c r="J530" s="73"/>
      <c r="K530" s="75" t="s">
        <v>0</v>
      </c>
      <c r="L530" s="76"/>
      <c r="N530" s="77"/>
      <c r="O530" s="73"/>
      <c r="P530" s="73"/>
      <c r="Q530" s="73"/>
      <c r="R530" s="73"/>
      <c r="S530" s="73"/>
      <c r="T530" s="73"/>
      <c r="U530" s="78"/>
      <c r="AN530" s="79" t="s">
        <v>95</v>
      </c>
      <c r="AO530" s="79" t="s">
        <v>25</v>
      </c>
      <c r="AP530" s="6" t="s">
        <v>5</v>
      </c>
      <c r="AQ530" s="6" t="s">
        <v>13</v>
      </c>
      <c r="AR530" s="6" t="s">
        <v>19</v>
      </c>
      <c r="AS530" s="79" t="s">
        <v>87</v>
      </c>
    </row>
    <row r="531" spans="2:59" s="4" customFormat="1" ht="22.5" customHeight="1" x14ac:dyDescent="0.3">
      <c r="B531" s="56"/>
      <c r="C531" s="57"/>
      <c r="D531" s="57"/>
      <c r="E531" s="58" t="s">
        <v>0</v>
      </c>
      <c r="F531" s="100" t="s">
        <v>1113</v>
      </c>
      <c r="G531" s="101"/>
      <c r="H531" s="101"/>
      <c r="I531" s="101"/>
      <c r="J531" s="57"/>
      <c r="K531" s="59">
        <v>22.559000000000001</v>
      </c>
      <c r="L531" s="60"/>
      <c r="N531" s="61"/>
      <c r="O531" s="57"/>
      <c r="P531" s="57"/>
      <c r="Q531" s="57"/>
      <c r="R531" s="57"/>
      <c r="S531" s="57"/>
      <c r="T531" s="57"/>
      <c r="U531" s="62"/>
      <c r="AN531" s="63" t="s">
        <v>95</v>
      </c>
      <c r="AO531" s="63" t="s">
        <v>25</v>
      </c>
      <c r="AP531" s="4" t="s">
        <v>25</v>
      </c>
      <c r="AQ531" s="4" t="s">
        <v>13</v>
      </c>
      <c r="AR531" s="4" t="s">
        <v>19</v>
      </c>
      <c r="AS531" s="63" t="s">
        <v>87</v>
      </c>
    </row>
    <row r="532" spans="2:59" s="4" customFormat="1" ht="22.5" customHeight="1" x14ac:dyDescent="0.3">
      <c r="B532" s="56"/>
      <c r="C532" s="57"/>
      <c r="D532" s="57"/>
      <c r="E532" s="58" t="s">
        <v>0</v>
      </c>
      <c r="F532" s="100" t="s">
        <v>0</v>
      </c>
      <c r="G532" s="101"/>
      <c r="H532" s="101"/>
      <c r="I532" s="101"/>
      <c r="J532" s="57"/>
      <c r="K532" s="59">
        <v>0</v>
      </c>
      <c r="L532" s="60"/>
      <c r="N532" s="61"/>
      <c r="O532" s="57"/>
      <c r="P532" s="57"/>
      <c r="Q532" s="57"/>
      <c r="R532" s="57"/>
      <c r="S532" s="57"/>
      <c r="T532" s="57"/>
      <c r="U532" s="62"/>
      <c r="AN532" s="63" t="s">
        <v>95</v>
      </c>
      <c r="AO532" s="63" t="s">
        <v>25</v>
      </c>
      <c r="AP532" s="4" t="s">
        <v>25</v>
      </c>
      <c r="AQ532" s="4" t="s">
        <v>13</v>
      </c>
      <c r="AR532" s="4" t="s">
        <v>19</v>
      </c>
      <c r="AS532" s="63" t="s">
        <v>87</v>
      </c>
    </row>
    <row r="533" spans="2:59" s="5" customFormat="1" ht="22.5" customHeight="1" x14ac:dyDescent="0.3">
      <c r="B533" s="64"/>
      <c r="C533" s="65"/>
      <c r="D533" s="65"/>
      <c r="E533" s="66" t="s">
        <v>0</v>
      </c>
      <c r="F533" s="102" t="s">
        <v>96</v>
      </c>
      <c r="G533" s="103"/>
      <c r="H533" s="103"/>
      <c r="I533" s="103"/>
      <c r="J533" s="65"/>
      <c r="K533" s="67">
        <v>1150.4939999999999</v>
      </c>
      <c r="L533" s="68"/>
      <c r="N533" s="69"/>
      <c r="O533" s="65"/>
      <c r="P533" s="65"/>
      <c r="Q533" s="65"/>
      <c r="R533" s="65"/>
      <c r="S533" s="65"/>
      <c r="T533" s="65"/>
      <c r="U533" s="70"/>
      <c r="AN533" s="71" t="s">
        <v>95</v>
      </c>
      <c r="AO533" s="71" t="s">
        <v>25</v>
      </c>
      <c r="AP533" s="5" t="s">
        <v>92</v>
      </c>
      <c r="AQ533" s="5" t="s">
        <v>13</v>
      </c>
      <c r="AR533" s="5" t="s">
        <v>5</v>
      </c>
      <c r="AS533" s="71" t="s">
        <v>87</v>
      </c>
    </row>
    <row r="534" spans="2:59" s="1" customFormat="1" ht="44.25" customHeight="1" x14ac:dyDescent="0.3">
      <c r="B534" s="46"/>
      <c r="C534" s="47" t="s">
        <v>268</v>
      </c>
      <c r="D534" s="47" t="s">
        <v>88</v>
      </c>
      <c r="E534" s="48" t="s">
        <v>1114</v>
      </c>
      <c r="F534" s="97" t="s">
        <v>1115</v>
      </c>
      <c r="G534" s="97"/>
      <c r="H534" s="97"/>
      <c r="I534" s="97"/>
      <c r="J534" s="49" t="s">
        <v>197</v>
      </c>
      <c r="K534" s="50">
        <v>439.06799999999998</v>
      </c>
      <c r="L534" s="51"/>
      <c r="N534" s="52" t="s">
        <v>0</v>
      </c>
      <c r="O534" s="14" t="s">
        <v>16</v>
      </c>
      <c r="P534" s="53">
        <v>0.37</v>
      </c>
      <c r="Q534" s="53">
        <f>P534*K534</f>
        <v>162.45515999999998</v>
      </c>
      <c r="R534" s="53">
        <v>1.6800000000000001E-3</v>
      </c>
      <c r="S534" s="53">
        <f>R534*K534</f>
        <v>0.73763424</v>
      </c>
      <c r="T534" s="53">
        <v>0</v>
      </c>
      <c r="U534" s="54">
        <f>T534*K534</f>
        <v>0</v>
      </c>
      <c r="AL534" s="8" t="s">
        <v>92</v>
      </c>
      <c r="AN534" s="8" t="s">
        <v>88</v>
      </c>
      <c r="AO534" s="8" t="s">
        <v>25</v>
      </c>
      <c r="AS534" s="8" t="s">
        <v>87</v>
      </c>
      <c r="AY534" s="55" t="e">
        <f>IF(O534="základní",#REF!,0)</f>
        <v>#REF!</v>
      </c>
      <c r="AZ534" s="55">
        <f>IF(O534="snížená",#REF!,0)</f>
        <v>0</v>
      </c>
      <c r="BA534" s="55">
        <f>IF(O534="zákl. přenesená",#REF!,0)</f>
        <v>0</v>
      </c>
      <c r="BB534" s="55">
        <f>IF(O534="sníž. přenesená",#REF!,0)</f>
        <v>0</v>
      </c>
      <c r="BC534" s="55">
        <f>IF(O534="nulová",#REF!,0)</f>
        <v>0</v>
      </c>
      <c r="BD534" s="8" t="s">
        <v>5</v>
      </c>
      <c r="BE534" s="55" t="e">
        <f>ROUND(#REF!*K534,2)</f>
        <v>#REF!</v>
      </c>
      <c r="BF534" s="8" t="s">
        <v>92</v>
      </c>
      <c r="BG534" s="8" t="s">
        <v>1116</v>
      </c>
    </row>
    <row r="535" spans="2:59" s="6" customFormat="1" ht="22.5" customHeight="1" x14ac:dyDescent="0.3">
      <c r="B535" s="72"/>
      <c r="C535" s="73"/>
      <c r="D535" s="73"/>
      <c r="E535" s="74" t="s">
        <v>0</v>
      </c>
      <c r="F535" s="106" t="s">
        <v>910</v>
      </c>
      <c r="G535" s="107"/>
      <c r="H535" s="107"/>
      <c r="I535" s="107"/>
      <c r="J535" s="73"/>
      <c r="K535" s="75" t="s">
        <v>0</v>
      </c>
      <c r="L535" s="76"/>
      <c r="N535" s="77"/>
      <c r="O535" s="73"/>
      <c r="P535" s="73"/>
      <c r="Q535" s="73"/>
      <c r="R535" s="73"/>
      <c r="S535" s="73"/>
      <c r="T535" s="73"/>
      <c r="U535" s="78"/>
      <c r="AN535" s="79" t="s">
        <v>95</v>
      </c>
      <c r="AO535" s="79" t="s">
        <v>25</v>
      </c>
      <c r="AP535" s="6" t="s">
        <v>5</v>
      </c>
      <c r="AQ535" s="6" t="s">
        <v>13</v>
      </c>
      <c r="AR535" s="6" t="s">
        <v>19</v>
      </c>
      <c r="AS535" s="79" t="s">
        <v>87</v>
      </c>
    </row>
    <row r="536" spans="2:59" s="4" customFormat="1" ht="22.5" customHeight="1" x14ac:dyDescent="0.3">
      <c r="B536" s="56"/>
      <c r="C536" s="57"/>
      <c r="D536" s="57"/>
      <c r="E536" s="58" t="s">
        <v>0</v>
      </c>
      <c r="F536" s="100" t="s">
        <v>953</v>
      </c>
      <c r="G536" s="101"/>
      <c r="H536" s="101"/>
      <c r="I536" s="101"/>
      <c r="J536" s="57"/>
      <c r="K536" s="59">
        <v>12</v>
      </c>
      <c r="L536" s="60"/>
      <c r="N536" s="61"/>
      <c r="O536" s="57"/>
      <c r="P536" s="57"/>
      <c r="Q536" s="57"/>
      <c r="R536" s="57"/>
      <c r="S536" s="57"/>
      <c r="T536" s="57"/>
      <c r="U536" s="62"/>
      <c r="AN536" s="63" t="s">
        <v>95</v>
      </c>
      <c r="AO536" s="63" t="s">
        <v>25</v>
      </c>
      <c r="AP536" s="4" t="s">
        <v>25</v>
      </c>
      <c r="AQ536" s="4" t="s">
        <v>13</v>
      </c>
      <c r="AR536" s="4" t="s">
        <v>19</v>
      </c>
      <c r="AS536" s="63" t="s">
        <v>87</v>
      </c>
    </row>
    <row r="537" spans="2:59" s="4" customFormat="1" ht="22.5" customHeight="1" x14ac:dyDescent="0.3">
      <c r="B537" s="56"/>
      <c r="C537" s="57"/>
      <c r="D537" s="57"/>
      <c r="E537" s="58" t="s">
        <v>0</v>
      </c>
      <c r="F537" s="100" t="s">
        <v>954</v>
      </c>
      <c r="G537" s="101"/>
      <c r="H537" s="101"/>
      <c r="I537" s="101"/>
      <c r="J537" s="57"/>
      <c r="K537" s="59">
        <v>96</v>
      </c>
      <c r="L537" s="60"/>
      <c r="N537" s="61"/>
      <c r="O537" s="57"/>
      <c r="P537" s="57"/>
      <c r="Q537" s="57"/>
      <c r="R537" s="57"/>
      <c r="S537" s="57"/>
      <c r="T537" s="57"/>
      <c r="U537" s="62"/>
      <c r="AN537" s="63" t="s">
        <v>95</v>
      </c>
      <c r="AO537" s="63" t="s">
        <v>25</v>
      </c>
      <c r="AP537" s="4" t="s">
        <v>25</v>
      </c>
      <c r="AQ537" s="4" t="s">
        <v>13</v>
      </c>
      <c r="AR537" s="4" t="s">
        <v>19</v>
      </c>
      <c r="AS537" s="63" t="s">
        <v>87</v>
      </c>
    </row>
    <row r="538" spans="2:59" s="4" customFormat="1" ht="22.5" customHeight="1" x14ac:dyDescent="0.3">
      <c r="B538" s="56"/>
      <c r="C538" s="57"/>
      <c r="D538" s="57"/>
      <c r="E538" s="58" t="s">
        <v>0</v>
      </c>
      <c r="F538" s="100" t="s">
        <v>955</v>
      </c>
      <c r="G538" s="101"/>
      <c r="H538" s="101"/>
      <c r="I538" s="101"/>
      <c r="J538" s="57"/>
      <c r="K538" s="59">
        <v>120</v>
      </c>
      <c r="L538" s="60"/>
      <c r="N538" s="61"/>
      <c r="O538" s="57"/>
      <c r="P538" s="57"/>
      <c r="Q538" s="57"/>
      <c r="R538" s="57"/>
      <c r="S538" s="57"/>
      <c r="T538" s="57"/>
      <c r="U538" s="62"/>
      <c r="AN538" s="63" t="s">
        <v>95</v>
      </c>
      <c r="AO538" s="63" t="s">
        <v>25</v>
      </c>
      <c r="AP538" s="4" t="s">
        <v>25</v>
      </c>
      <c r="AQ538" s="4" t="s">
        <v>13</v>
      </c>
      <c r="AR538" s="4" t="s">
        <v>19</v>
      </c>
      <c r="AS538" s="63" t="s">
        <v>87</v>
      </c>
    </row>
    <row r="539" spans="2:59" s="4" customFormat="1" ht="22.5" customHeight="1" x14ac:dyDescent="0.3">
      <c r="B539" s="56"/>
      <c r="C539" s="57"/>
      <c r="D539" s="57"/>
      <c r="E539" s="58" t="s">
        <v>0</v>
      </c>
      <c r="F539" s="100" t="s">
        <v>0</v>
      </c>
      <c r="G539" s="101"/>
      <c r="H539" s="101"/>
      <c r="I539" s="101"/>
      <c r="J539" s="57"/>
      <c r="K539" s="59">
        <v>0</v>
      </c>
      <c r="L539" s="60"/>
      <c r="N539" s="61"/>
      <c r="O539" s="57"/>
      <c r="P539" s="57"/>
      <c r="Q539" s="57"/>
      <c r="R539" s="57"/>
      <c r="S539" s="57"/>
      <c r="T539" s="57"/>
      <c r="U539" s="62"/>
      <c r="AN539" s="63" t="s">
        <v>95</v>
      </c>
      <c r="AO539" s="63" t="s">
        <v>25</v>
      </c>
      <c r="AP539" s="4" t="s">
        <v>25</v>
      </c>
      <c r="AQ539" s="4" t="s">
        <v>13</v>
      </c>
      <c r="AR539" s="4" t="s">
        <v>19</v>
      </c>
      <c r="AS539" s="63" t="s">
        <v>87</v>
      </c>
    </row>
    <row r="540" spans="2:59" s="6" customFormat="1" ht="22.5" customHeight="1" x14ac:dyDescent="0.3">
      <c r="B540" s="72"/>
      <c r="C540" s="73"/>
      <c r="D540" s="73"/>
      <c r="E540" s="74" t="s">
        <v>0</v>
      </c>
      <c r="F540" s="104" t="s">
        <v>938</v>
      </c>
      <c r="G540" s="105"/>
      <c r="H540" s="105"/>
      <c r="I540" s="105"/>
      <c r="J540" s="73"/>
      <c r="K540" s="75" t="s">
        <v>0</v>
      </c>
      <c r="L540" s="76"/>
      <c r="N540" s="77"/>
      <c r="O540" s="73"/>
      <c r="P540" s="73"/>
      <c r="Q540" s="73"/>
      <c r="R540" s="73"/>
      <c r="S540" s="73"/>
      <c r="T540" s="73"/>
      <c r="U540" s="78"/>
      <c r="AN540" s="79" t="s">
        <v>95</v>
      </c>
      <c r="AO540" s="79" t="s">
        <v>25</v>
      </c>
      <c r="AP540" s="6" t="s">
        <v>5</v>
      </c>
      <c r="AQ540" s="6" t="s">
        <v>13</v>
      </c>
      <c r="AR540" s="6" t="s">
        <v>19</v>
      </c>
      <c r="AS540" s="79" t="s">
        <v>87</v>
      </c>
    </row>
    <row r="541" spans="2:59" s="4" customFormat="1" ht="22.5" customHeight="1" x14ac:dyDescent="0.3">
      <c r="B541" s="56"/>
      <c r="C541" s="57"/>
      <c r="D541" s="57"/>
      <c r="E541" s="58" t="s">
        <v>0</v>
      </c>
      <c r="F541" s="100" t="s">
        <v>963</v>
      </c>
      <c r="G541" s="101"/>
      <c r="H541" s="101"/>
      <c r="I541" s="101"/>
      <c r="J541" s="57"/>
      <c r="K541" s="59">
        <v>24</v>
      </c>
      <c r="L541" s="60"/>
      <c r="N541" s="61"/>
      <c r="O541" s="57"/>
      <c r="P541" s="57"/>
      <c r="Q541" s="57"/>
      <c r="R541" s="57"/>
      <c r="S541" s="57"/>
      <c r="T541" s="57"/>
      <c r="U541" s="62"/>
      <c r="AN541" s="63" t="s">
        <v>95</v>
      </c>
      <c r="AO541" s="63" t="s">
        <v>25</v>
      </c>
      <c r="AP541" s="4" t="s">
        <v>25</v>
      </c>
      <c r="AQ541" s="4" t="s">
        <v>13</v>
      </c>
      <c r="AR541" s="4" t="s">
        <v>19</v>
      </c>
      <c r="AS541" s="63" t="s">
        <v>87</v>
      </c>
    </row>
    <row r="542" spans="2:59" s="4" customFormat="1" ht="22.5" customHeight="1" x14ac:dyDescent="0.3">
      <c r="B542" s="56"/>
      <c r="C542" s="57"/>
      <c r="D542" s="57"/>
      <c r="E542" s="58" t="s">
        <v>0</v>
      </c>
      <c r="F542" s="100" t="s">
        <v>953</v>
      </c>
      <c r="G542" s="101"/>
      <c r="H542" s="101"/>
      <c r="I542" s="101"/>
      <c r="J542" s="57"/>
      <c r="K542" s="59">
        <v>12</v>
      </c>
      <c r="L542" s="60"/>
      <c r="N542" s="61"/>
      <c r="O542" s="57"/>
      <c r="P542" s="57"/>
      <c r="Q542" s="57"/>
      <c r="R542" s="57"/>
      <c r="S542" s="57"/>
      <c r="T542" s="57"/>
      <c r="U542" s="62"/>
      <c r="AN542" s="63" t="s">
        <v>95</v>
      </c>
      <c r="AO542" s="63" t="s">
        <v>25</v>
      </c>
      <c r="AP542" s="4" t="s">
        <v>25</v>
      </c>
      <c r="AQ542" s="4" t="s">
        <v>13</v>
      </c>
      <c r="AR542" s="4" t="s">
        <v>19</v>
      </c>
      <c r="AS542" s="63" t="s">
        <v>87</v>
      </c>
    </row>
    <row r="543" spans="2:59" s="4" customFormat="1" ht="22.5" customHeight="1" x14ac:dyDescent="0.3">
      <c r="B543" s="56"/>
      <c r="C543" s="57"/>
      <c r="D543" s="57"/>
      <c r="E543" s="58" t="s">
        <v>0</v>
      </c>
      <c r="F543" s="100" t="s">
        <v>953</v>
      </c>
      <c r="G543" s="101"/>
      <c r="H543" s="101"/>
      <c r="I543" s="101"/>
      <c r="J543" s="57"/>
      <c r="K543" s="59">
        <v>12</v>
      </c>
      <c r="L543" s="60"/>
      <c r="N543" s="61"/>
      <c r="O543" s="57"/>
      <c r="P543" s="57"/>
      <c r="Q543" s="57"/>
      <c r="R543" s="57"/>
      <c r="S543" s="57"/>
      <c r="T543" s="57"/>
      <c r="U543" s="62"/>
      <c r="AN543" s="63" t="s">
        <v>95</v>
      </c>
      <c r="AO543" s="63" t="s">
        <v>25</v>
      </c>
      <c r="AP543" s="4" t="s">
        <v>25</v>
      </c>
      <c r="AQ543" s="4" t="s">
        <v>13</v>
      </c>
      <c r="AR543" s="4" t="s">
        <v>19</v>
      </c>
      <c r="AS543" s="63" t="s">
        <v>87</v>
      </c>
    </row>
    <row r="544" spans="2:59" s="4" customFormat="1" ht="22.5" customHeight="1" x14ac:dyDescent="0.3">
      <c r="B544" s="56"/>
      <c r="C544" s="57"/>
      <c r="D544" s="57"/>
      <c r="E544" s="58" t="s">
        <v>0</v>
      </c>
      <c r="F544" s="100" t="s">
        <v>965</v>
      </c>
      <c r="G544" s="101"/>
      <c r="H544" s="101"/>
      <c r="I544" s="101"/>
      <c r="J544" s="57"/>
      <c r="K544" s="59">
        <v>72</v>
      </c>
      <c r="L544" s="60"/>
      <c r="N544" s="61"/>
      <c r="O544" s="57"/>
      <c r="P544" s="57"/>
      <c r="Q544" s="57"/>
      <c r="R544" s="57"/>
      <c r="S544" s="57"/>
      <c r="T544" s="57"/>
      <c r="U544" s="62"/>
      <c r="AN544" s="63" t="s">
        <v>95</v>
      </c>
      <c r="AO544" s="63" t="s">
        <v>25</v>
      </c>
      <c r="AP544" s="4" t="s">
        <v>25</v>
      </c>
      <c r="AQ544" s="4" t="s">
        <v>13</v>
      </c>
      <c r="AR544" s="4" t="s">
        <v>19</v>
      </c>
      <c r="AS544" s="63" t="s">
        <v>87</v>
      </c>
    </row>
    <row r="545" spans="2:59" s="4" customFormat="1" ht="22.5" customHeight="1" x14ac:dyDescent="0.3">
      <c r="B545" s="56"/>
      <c r="C545" s="57"/>
      <c r="D545" s="57"/>
      <c r="E545" s="58" t="s">
        <v>0</v>
      </c>
      <c r="F545" s="100" t="s">
        <v>966</v>
      </c>
      <c r="G545" s="101"/>
      <c r="H545" s="101"/>
      <c r="I545" s="101"/>
      <c r="J545" s="57"/>
      <c r="K545" s="59">
        <v>12</v>
      </c>
      <c r="L545" s="60"/>
      <c r="N545" s="61"/>
      <c r="O545" s="57"/>
      <c r="P545" s="57"/>
      <c r="Q545" s="57"/>
      <c r="R545" s="57"/>
      <c r="S545" s="57"/>
      <c r="T545" s="57"/>
      <c r="U545" s="62"/>
      <c r="AN545" s="63" t="s">
        <v>95</v>
      </c>
      <c r="AO545" s="63" t="s">
        <v>25</v>
      </c>
      <c r="AP545" s="4" t="s">
        <v>25</v>
      </c>
      <c r="AQ545" s="4" t="s">
        <v>13</v>
      </c>
      <c r="AR545" s="4" t="s">
        <v>19</v>
      </c>
      <c r="AS545" s="63" t="s">
        <v>87</v>
      </c>
    </row>
    <row r="546" spans="2:59" s="4" customFormat="1" ht="22.5" customHeight="1" x14ac:dyDescent="0.3">
      <c r="B546" s="56"/>
      <c r="C546" s="57"/>
      <c r="D546" s="57"/>
      <c r="E546" s="58" t="s">
        <v>0</v>
      </c>
      <c r="F546" s="100" t="s">
        <v>967</v>
      </c>
      <c r="G546" s="101"/>
      <c r="H546" s="101"/>
      <c r="I546" s="101"/>
      <c r="J546" s="57"/>
      <c r="K546" s="59">
        <v>62.895000000000003</v>
      </c>
      <c r="L546" s="60"/>
      <c r="N546" s="61"/>
      <c r="O546" s="57"/>
      <c r="P546" s="57"/>
      <c r="Q546" s="57"/>
      <c r="R546" s="57"/>
      <c r="S546" s="57"/>
      <c r="T546" s="57"/>
      <c r="U546" s="62"/>
      <c r="AN546" s="63" t="s">
        <v>95</v>
      </c>
      <c r="AO546" s="63" t="s">
        <v>25</v>
      </c>
      <c r="AP546" s="4" t="s">
        <v>25</v>
      </c>
      <c r="AQ546" s="4" t="s">
        <v>13</v>
      </c>
      <c r="AR546" s="4" t="s">
        <v>19</v>
      </c>
      <c r="AS546" s="63" t="s">
        <v>87</v>
      </c>
    </row>
    <row r="547" spans="2:59" s="4" customFormat="1" ht="22.5" customHeight="1" x14ac:dyDescent="0.3">
      <c r="B547" s="56"/>
      <c r="C547" s="57"/>
      <c r="D547" s="57"/>
      <c r="E547" s="58" t="s">
        <v>0</v>
      </c>
      <c r="F547" s="100" t="s">
        <v>0</v>
      </c>
      <c r="G547" s="101"/>
      <c r="H547" s="101"/>
      <c r="I547" s="101"/>
      <c r="J547" s="57"/>
      <c r="K547" s="59">
        <v>0</v>
      </c>
      <c r="L547" s="60"/>
      <c r="N547" s="61"/>
      <c r="O547" s="57"/>
      <c r="P547" s="57"/>
      <c r="Q547" s="57"/>
      <c r="R547" s="57"/>
      <c r="S547" s="57"/>
      <c r="T547" s="57"/>
      <c r="U547" s="62"/>
      <c r="AN547" s="63" t="s">
        <v>95</v>
      </c>
      <c r="AO547" s="63" t="s">
        <v>25</v>
      </c>
      <c r="AP547" s="4" t="s">
        <v>25</v>
      </c>
      <c r="AQ547" s="4" t="s">
        <v>13</v>
      </c>
      <c r="AR547" s="4" t="s">
        <v>19</v>
      </c>
      <c r="AS547" s="63" t="s">
        <v>87</v>
      </c>
    </row>
    <row r="548" spans="2:59" s="6" customFormat="1" ht="22.5" customHeight="1" x14ac:dyDescent="0.3">
      <c r="B548" s="72"/>
      <c r="C548" s="73"/>
      <c r="D548" s="73"/>
      <c r="E548" s="74" t="s">
        <v>0</v>
      </c>
      <c r="F548" s="104" t="s">
        <v>942</v>
      </c>
      <c r="G548" s="105"/>
      <c r="H548" s="105"/>
      <c r="I548" s="105"/>
      <c r="J548" s="73"/>
      <c r="K548" s="75" t="s">
        <v>0</v>
      </c>
      <c r="L548" s="76"/>
      <c r="N548" s="77"/>
      <c r="O548" s="73"/>
      <c r="P548" s="73"/>
      <c r="Q548" s="73"/>
      <c r="R548" s="73"/>
      <c r="S548" s="73"/>
      <c r="T548" s="73"/>
      <c r="U548" s="78"/>
      <c r="AN548" s="79" t="s">
        <v>95</v>
      </c>
      <c r="AO548" s="79" t="s">
        <v>25</v>
      </c>
      <c r="AP548" s="6" t="s">
        <v>5</v>
      </c>
      <c r="AQ548" s="6" t="s">
        <v>13</v>
      </c>
      <c r="AR548" s="6" t="s">
        <v>19</v>
      </c>
      <c r="AS548" s="79" t="s">
        <v>87</v>
      </c>
    </row>
    <row r="549" spans="2:59" s="4" customFormat="1" ht="22.5" customHeight="1" x14ac:dyDescent="0.3">
      <c r="B549" s="56"/>
      <c r="C549" s="57"/>
      <c r="D549" s="57"/>
      <c r="E549" s="58" t="s">
        <v>0</v>
      </c>
      <c r="F549" s="100" t="s">
        <v>978</v>
      </c>
      <c r="G549" s="101"/>
      <c r="H549" s="101"/>
      <c r="I549" s="101"/>
      <c r="J549" s="57"/>
      <c r="K549" s="59">
        <v>8.9849999999999994</v>
      </c>
      <c r="L549" s="60"/>
      <c r="N549" s="61"/>
      <c r="O549" s="57"/>
      <c r="P549" s="57"/>
      <c r="Q549" s="57"/>
      <c r="R549" s="57"/>
      <c r="S549" s="57"/>
      <c r="T549" s="57"/>
      <c r="U549" s="62"/>
      <c r="AN549" s="63" t="s">
        <v>95</v>
      </c>
      <c r="AO549" s="63" t="s">
        <v>25</v>
      </c>
      <c r="AP549" s="4" t="s">
        <v>25</v>
      </c>
      <c r="AQ549" s="4" t="s">
        <v>13</v>
      </c>
      <c r="AR549" s="4" t="s">
        <v>19</v>
      </c>
      <c r="AS549" s="63" t="s">
        <v>87</v>
      </c>
    </row>
    <row r="550" spans="2:59" s="4" customFormat="1" ht="22.5" customHeight="1" x14ac:dyDescent="0.3">
      <c r="B550" s="56"/>
      <c r="C550" s="57"/>
      <c r="D550" s="57"/>
      <c r="E550" s="58" t="s">
        <v>0</v>
      </c>
      <c r="F550" s="100" t="s">
        <v>0</v>
      </c>
      <c r="G550" s="101"/>
      <c r="H550" s="101"/>
      <c r="I550" s="101"/>
      <c r="J550" s="57"/>
      <c r="K550" s="59">
        <v>0</v>
      </c>
      <c r="L550" s="60"/>
      <c r="N550" s="61"/>
      <c r="O550" s="57"/>
      <c r="P550" s="57"/>
      <c r="Q550" s="57"/>
      <c r="R550" s="57"/>
      <c r="S550" s="57"/>
      <c r="T550" s="57"/>
      <c r="U550" s="62"/>
      <c r="AN550" s="63" t="s">
        <v>95</v>
      </c>
      <c r="AO550" s="63" t="s">
        <v>25</v>
      </c>
      <c r="AP550" s="4" t="s">
        <v>25</v>
      </c>
      <c r="AQ550" s="4" t="s">
        <v>13</v>
      </c>
      <c r="AR550" s="4" t="s">
        <v>19</v>
      </c>
      <c r="AS550" s="63" t="s">
        <v>87</v>
      </c>
    </row>
    <row r="551" spans="2:59" s="6" customFormat="1" ht="22.5" customHeight="1" x14ac:dyDescent="0.3">
      <c r="B551" s="72"/>
      <c r="C551" s="73"/>
      <c r="D551" s="73"/>
      <c r="E551" s="74" t="s">
        <v>0</v>
      </c>
      <c r="F551" s="104" t="s">
        <v>950</v>
      </c>
      <c r="G551" s="105"/>
      <c r="H551" s="105"/>
      <c r="I551" s="105"/>
      <c r="J551" s="73"/>
      <c r="K551" s="75" t="s">
        <v>0</v>
      </c>
      <c r="L551" s="76"/>
      <c r="N551" s="77"/>
      <c r="O551" s="73"/>
      <c r="P551" s="73"/>
      <c r="Q551" s="73"/>
      <c r="R551" s="73"/>
      <c r="S551" s="73"/>
      <c r="T551" s="73"/>
      <c r="U551" s="78"/>
      <c r="AN551" s="79" t="s">
        <v>95</v>
      </c>
      <c r="AO551" s="79" t="s">
        <v>25</v>
      </c>
      <c r="AP551" s="6" t="s">
        <v>5</v>
      </c>
      <c r="AQ551" s="6" t="s">
        <v>13</v>
      </c>
      <c r="AR551" s="6" t="s">
        <v>19</v>
      </c>
      <c r="AS551" s="79" t="s">
        <v>87</v>
      </c>
    </row>
    <row r="552" spans="2:59" s="4" customFormat="1" ht="22.5" customHeight="1" x14ac:dyDescent="0.3">
      <c r="B552" s="56"/>
      <c r="C552" s="57"/>
      <c r="D552" s="57"/>
      <c r="E552" s="58" t="s">
        <v>0</v>
      </c>
      <c r="F552" s="100" t="s">
        <v>986</v>
      </c>
      <c r="G552" s="101"/>
      <c r="H552" s="101"/>
      <c r="I552" s="101"/>
      <c r="J552" s="57"/>
      <c r="K552" s="59">
        <v>7.1879999999999997</v>
      </c>
      <c r="L552" s="60"/>
      <c r="N552" s="61"/>
      <c r="O552" s="57"/>
      <c r="P552" s="57"/>
      <c r="Q552" s="57"/>
      <c r="R552" s="57"/>
      <c r="S552" s="57"/>
      <c r="T552" s="57"/>
      <c r="U552" s="62"/>
      <c r="AN552" s="63" t="s">
        <v>95</v>
      </c>
      <c r="AO552" s="63" t="s">
        <v>25</v>
      </c>
      <c r="AP552" s="4" t="s">
        <v>25</v>
      </c>
      <c r="AQ552" s="4" t="s">
        <v>13</v>
      </c>
      <c r="AR552" s="4" t="s">
        <v>19</v>
      </c>
      <c r="AS552" s="63" t="s">
        <v>87</v>
      </c>
    </row>
    <row r="553" spans="2:59" s="4" customFormat="1" ht="22.5" customHeight="1" x14ac:dyDescent="0.3">
      <c r="B553" s="56"/>
      <c r="C553" s="57"/>
      <c r="D553" s="57"/>
      <c r="E553" s="58" t="s">
        <v>0</v>
      </c>
      <c r="F553" s="100" t="s">
        <v>0</v>
      </c>
      <c r="G553" s="101"/>
      <c r="H553" s="101"/>
      <c r="I553" s="101"/>
      <c r="J553" s="57"/>
      <c r="K553" s="59">
        <v>0</v>
      </c>
      <c r="L553" s="60"/>
      <c r="N553" s="61"/>
      <c r="O553" s="57"/>
      <c r="P553" s="57"/>
      <c r="Q553" s="57"/>
      <c r="R553" s="57"/>
      <c r="S553" s="57"/>
      <c r="T553" s="57"/>
      <c r="U553" s="62"/>
      <c r="AN553" s="63" t="s">
        <v>95</v>
      </c>
      <c r="AO553" s="63" t="s">
        <v>25</v>
      </c>
      <c r="AP553" s="4" t="s">
        <v>25</v>
      </c>
      <c r="AQ553" s="4" t="s">
        <v>13</v>
      </c>
      <c r="AR553" s="4" t="s">
        <v>19</v>
      </c>
      <c r="AS553" s="63" t="s">
        <v>87</v>
      </c>
    </row>
    <row r="554" spans="2:59" s="5" customFormat="1" ht="22.5" customHeight="1" x14ac:dyDescent="0.3">
      <c r="B554" s="64"/>
      <c r="C554" s="65"/>
      <c r="D554" s="65"/>
      <c r="E554" s="66" t="s">
        <v>0</v>
      </c>
      <c r="F554" s="102" t="s">
        <v>96</v>
      </c>
      <c r="G554" s="103"/>
      <c r="H554" s="103"/>
      <c r="I554" s="103"/>
      <c r="J554" s="65"/>
      <c r="K554" s="67">
        <v>439.06799999999998</v>
      </c>
      <c r="L554" s="68"/>
      <c r="N554" s="69"/>
      <c r="O554" s="65"/>
      <c r="P554" s="65"/>
      <c r="Q554" s="65"/>
      <c r="R554" s="65"/>
      <c r="S554" s="65"/>
      <c r="T554" s="65"/>
      <c r="U554" s="70"/>
      <c r="AN554" s="71" t="s">
        <v>95</v>
      </c>
      <c r="AO554" s="71" t="s">
        <v>25</v>
      </c>
      <c r="AP554" s="5" t="s">
        <v>92</v>
      </c>
      <c r="AQ554" s="5" t="s">
        <v>13</v>
      </c>
      <c r="AR554" s="5" t="s">
        <v>5</v>
      </c>
      <c r="AS554" s="71" t="s">
        <v>87</v>
      </c>
    </row>
    <row r="555" spans="2:59" s="1" customFormat="1" ht="31.5" customHeight="1" x14ac:dyDescent="0.3">
      <c r="B555" s="46"/>
      <c r="C555" s="88" t="s">
        <v>272</v>
      </c>
      <c r="D555" s="88" t="s">
        <v>145</v>
      </c>
      <c r="E555" s="89" t="s">
        <v>1117</v>
      </c>
      <c r="F555" s="108" t="s">
        <v>1118</v>
      </c>
      <c r="G555" s="108"/>
      <c r="H555" s="108"/>
      <c r="I555" s="108"/>
      <c r="J555" s="90" t="s">
        <v>91</v>
      </c>
      <c r="K555" s="91">
        <v>62.698999999999998</v>
      </c>
      <c r="L555" s="51"/>
      <c r="N555" s="52" t="s">
        <v>0</v>
      </c>
      <c r="O555" s="14" t="s">
        <v>16</v>
      </c>
      <c r="P555" s="53">
        <v>0</v>
      </c>
      <c r="Q555" s="53">
        <f>P555*K555</f>
        <v>0</v>
      </c>
      <c r="R555" s="53">
        <v>1.7999999999999999E-2</v>
      </c>
      <c r="S555" s="53">
        <f>R555*K555</f>
        <v>1.128582</v>
      </c>
      <c r="T555" s="53">
        <v>0</v>
      </c>
      <c r="U555" s="54">
        <f>T555*K555</f>
        <v>0</v>
      </c>
      <c r="AL555" s="8" t="s">
        <v>137</v>
      </c>
      <c r="AN555" s="8" t="s">
        <v>145</v>
      </c>
      <c r="AO555" s="8" t="s">
        <v>25</v>
      </c>
      <c r="AS555" s="8" t="s">
        <v>87</v>
      </c>
      <c r="AY555" s="55" t="e">
        <f>IF(O555="základní",#REF!,0)</f>
        <v>#REF!</v>
      </c>
      <c r="AZ555" s="55">
        <f>IF(O555="snížená",#REF!,0)</f>
        <v>0</v>
      </c>
      <c r="BA555" s="55">
        <f>IF(O555="zákl. přenesená",#REF!,0)</f>
        <v>0</v>
      </c>
      <c r="BB555" s="55">
        <f>IF(O555="sníž. přenesená",#REF!,0)</f>
        <v>0</v>
      </c>
      <c r="BC555" s="55">
        <f>IF(O555="nulová",#REF!,0)</f>
        <v>0</v>
      </c>
      <c r="BD555" s="8" t="s">
        <v>5</v>
      </c>
      <c r="BE555" s="55" t="e">
        <f>ROUND(#REF!*K555,2)</f>
        <v>#REF!</v>
      </c>
      <c r="BF555" s="8" t="s">
        <v>92</v>
      </c>
      <c r="BG555" s="8" t="s">
        <v>1119</v>
      </c>
    </row>
    <row r="556" spans="2:59" s="6" customFormat="1" ht="22.5" customHeight="1" x14ac:dyDescent="0.3">
      <c r="B556" s="72"/>
      <c r="C556" s="73"/>
      <c r="D556" s="73"/>
      <c r="E556" s="74" t="s">
        <v>0</v>
      </c>
      <c r="F556" s="106" t="s">
        <v>910</v>
      </c>
      <c r="G556" s="107"/>
      <c r="H556" s="107"/>
      <c r="I556" s="107"/>
      <c r="J556" s="73"/>
      <c r="K556" s="75" t="s">
        <v>0</v>
      </c>
      <c r="L556" s="76"/>
      <c r="N556" s="77"/>
      <c r="O556" s="73"/>
      <c r="P556" s="73"/>
      <c r="Q556" s="73"/>
      <c r="R556" s="73"/>
      <c r="S556" s="73"/>
      <c r="T556" s="73"/>
      <c r="U556" s="78"/>
      <c r="AN556" s="79" t="s">
        <v>95</v>
      </c>
      <c r="AO556" s="79" t="s">
        <v>25</v>
      </c>
      <c r="AP556" s="6" t="s">
        <v>5</v>
      </c>
      <c r="AQ556" s="6" t="s">
        <v>13</v>
      </c>
      <c r="AR556" s="6" t="s">
        <v>19</v>
      </c>
      <c r="AS556" s="79" t="s">
        <v>87</v>
      </c>
    </row>
    <row r="557" spans="2:59" s="4" customFormat="1" ht="22.5" customHeight="1" x14ac:dyDescent="0.3">
      <c r="B557" s="56"/>
      <c r="C557" s="57"/>
      <c r="D557" s="57"/>
      <c r="E557" s="58" t="s">
        <v>0</v>
      </c>
      <c r="F557" s="100" t="s">
        <v>990</v>
      </c>
      <c r="G557" s="101"/>
      <c r="H557" s="101"/>
      <c r="I557" s="101"/>
      <c r="J557" s="57"/>
      <c r="K557" s="59">
        <v>1.68</v>
      </c>
      <c r="L557" s="60"/>
      <c r="N557" s="61"/>
      <c r="O557" s="57"/>
      <c r="P557" s="57"/>
      <c r="Q557" s="57"/>
      <c r="R557" s="57"/>
      <c r="S557" s="57"/>
      <c r="T557" s="57"/>
      <c r="U557" s="62"/>
      <c r="AN557" s="63" t="s">
        <v>95</v>
      </c>
      <c r="AO557" s="63" t="s">
        <v>25</v>
      </c>
      <c r="AP557" s="4" t="s">
        <v>25</v>
      </c>
      <c r="AQ557" s="4" t="s">
        <v>13</v>
      </c>
      <c r="AR557" s="4" t="s">
        <v>19</v>
      </c>
      <c r="AS557" s="63" t="s">
        <v>87</v>
      </c>
    </row>
    <row r="558" spans="2:59" s="4" customFormat="1" ht="22.5" customHeight="1" x14ac:dyDescent="0.3">
      <c r="B558" s="56"/>
      <c r="C558" s="57"/>
      <c r="D558" s="57"/>
      <c r="E558" s="58" t="s">
        <v>0</v>
      </c>
      <c r="F558" s="100" t="s">
        <v>991</v>
      </c>
      <c r="G558" s="101"/>
      <c r="H558" s="101"/>
      <c r="I558" s="101"/>
      <c r="J558" s="57"/>
      <c r="K558" s="59">
        <v>13.44</v>
      </c>
      <c r="L558" s="60"/>
      <c r="N558" s="61"/>
      <c r="O558" s="57"/>
      <c r="P558" s="57"/>
      <c r="Q558" s="57"/>
      <c r="R558" s="57"/>
      <c r="S558" s="57"/>
      <c r="T558" s="57"/>
      <c r="U558" s="62"/>
      <c r="AN558" s="63" t="s">
        <v>95</v>
      </c>
      <c r="AO558" s="63" t="s">
        <v>25</v>
      </c>
      <c r="AP558" s="4" t="s">
        <v>25</v>
      </c>
      <c r="AQ558" s="4" t="s">
        <v>13</v>
      </c>
      <c r="AR558" s="4" t="s">
        <v>19</v>
      </c>
      <c r="AS558" s="63" t="s">
        <v>87</v>
      </c>
    </row>
    <row r="559" spans="2:59" s="4" customFormat="1" ht="22.5" customHeight="1" x14ac:dyDescent="0.3">
      <c r="B559" s="56"/>
      <c r="C559" s="57"/>
      <c r="D559" s="57"/>
      <c r="E559" s="58" t="s">
        <v>0</v>
      </c>
      <c r="F559" s="100" t="s">
        <v>992</v>
      </c>
      <c r="G559" s="101"/>
      <c r="H559" s="101"/>
      <c r="I559" s="101"/>
      <c r="J559" s="57"/>
      <c r="K559" s="59">
        <v>16.8</v>
      </c>
      <c r="L559" s="60"/>
      <c r="N559" s="61"/>
      <c r="O559" s="57"/>
      <c r="P559" s="57"/>
      <c r="Q559" s="57"/>
      <c r="R559" s="57"/>
      <c r="S559" s="57"/>
      <c r="T559" s="57"/>
      <c r="U559" s="62"/>
      <c r="AN559" s="63" t="s">
        <v>95</v>
      </c>
      <c r="AO559" s="63" t="s">
        <v>25</v>
      </c>
      <c r="AP559" s="4" t="s">
        <v>25</v>
      </c>
      <c r="AQ559" s="4" t="s">
        <v>13</v>
      </c>
      <c r="AR559" s="4" t="s">
        <v>19</v>
      </c>
      <c r="AS559" s="63" t="s">
        <v>87</v>
      </c>
    </row>
    <row r="560" spans="2:59" s="4" customFormat="1" ht="22.5" customHeight="1" x14ac:dyDescent="0.3">
      <c r="B560" s="56"/>
      <c r="C560" s="57"/>
      <c r="D560" s="57"/>
      <c r="E560" s="58" t="s">
        <v>0</v>
      </c>
      <c r="F560" s="100" t="s">
        <v>0</v>
      </c>
      <c r="G560" s="101"/>
      <c r="H560" s="101"/>
      <c r="I560" s="101"/>
      <c r="J560" s="57"/>
      <c r="K560" s="59">
        <v>0</v>
      </c>
      <c r="L560" s="60"/>
      <c r="N560" s="61"/>
      <c r="O560" s="57"/>
      <c r="P560" s="57"/>
      <c r="Q560" s="57"/>
      <c r="R560" s="57"/>
      <c r="S560" s="57"/>
      <c r="T560" s="57"/>
      <c r="U560" s="62"/>
      <c r="AN560" s="63" t="s">
        <v>95</v>
      </c>
      <c r="AO560" s="63" t="s">
        <v>25</v>
      </c>
      <c r="AP560" s="4" t="s">
        <v>25</v>
      </c>
      <c r="AQ560" s="4" t="s">
        <v>13</v>
      </c>
      <c r="AR560" s="4" t="s">
        <v>19</v>
      </c>
      <c r="AS560" s="63" t="s">
        <v>87</v>
      </c>
    </row>
    <row r="561" spans="2:45" s="6" customFormat="1" ht="22.5" customHeight="1" x14ac:dyDescent="0.3">
      <c r="B561" s="72"/>
      <c r="C561" s="73"/>
      <c r="D561" s="73"/>
      <c r="E561" s="74" t="s">
        <v>0</v>
      </c>
      <c r="F561" s="104" t="s">
        <v>938</v>
      </c>
      <c r="G561" s="105"/>
      <c r="H561" s="105"/>
      <c r="I561" s="105"/>
      <c r="J561" s="73"/>
      <c r="K561" s="75" t="s">
        <v>0</v>
      </c>
      <c r="L561" s="76"/>
      <c r="N561" s="77"/>
      <c r="O561" s="73"/>
      <c r="P561" s="73"/>
      <c r="Q561" s="73"/>
      <c r="R561" s="73"/>
      <c r="S561" s="73"/>
      <c r="T561" s="73"/>
      <c r="U561" s="78"/>
      <c r="AN561" s="79" t="s">
        <v>95</v>
      </c>
      <c r="AO561" s="79" t="s">
        <v>25</v>
      </c>
      <c r="AP561" s="6" t="s">
        <v>5</v>
      </c>
      <c r="AQ561" s="6" t="s">
        <v>13</v>
      </c>
      <c r="AR561" s="6" t="s">
        <v>19</v>
      </c>
      <c r="AS561" s="79" t="s">
        <v>87</v>
      </c>
    </row>
    <row r="562" spans="2:45" s="4" customFormat="1" ht="22.5" customHeight="1" x14ac:dyDescent="0.3">
      <c r="B562" s="56"/>
      <c r="C562" s="57"/>
      <c r="D562" s="57"/>
      <c r="E562" s="58" t="s">
        <v>0</v>
      </c>
      <c r="F562" s="100" t="s">
        <v>1000</v>
      </c>
      <c r="G562" s="101"/>
      <c r="H562" s="101"/>
      <c r="I562" s="101"/>
      <c r="J562" s="57"/>
      <c r="K562" s="59">
        <v>3.36</v>
      </c>
      <c r="L562" s="60"/>
      <c r="N562" s="61"/>
      <c r="O562" s="57"/>
      <c r="P562" s="57"/>
      <c r="Q562" s="57"/>
      <c r="R562" s="57"/>
      <c r="S562" s="57"/>
      <c r="T562" s="57"/>
      <c r="U562" s="62"/>
      <c r="AN562" s="63" t="s">
        <v>95</v>
      </c>
      <c r="AO562" s="63" t="s">
        <v>25</v>
      </c>
      <c r="AP562" s="4" t="s">
        <v>25</v>
      </c>
      <c r="AQ562" s="4" t="s">
        <v>13</v>
      </c>
      <c r="AR562" s="4" t="s">
        <v>19</v>
      </c>
      <c r="AS562" s="63" t="s">
        <v>87</v>
      </c>
    </row>
    <row r="563" spans="2:45" s="4" customFormat="1" ht="22.5" customHeight="1" x14ac:dyDescent="0.3">
      <c r="B563" s="56"/>
      <c r="C563" s="57"/>
      <c r="D563" s="57"/>
      <c r="E563" s="58" t="s">
        <v>0</v>
      </c>
      <c r="F563" s="100" t="s">
        <v>990</v>
      </c>
      <c r="G563" s="101"/>
      <c r="H563" s="101"/>
      <c r="I563" s="101"/>
      <c r="J563" s="57"/>
      <c r="K563" s="59">
        <v>1.68</v>
      </c>
      <c r="L563" s="60"/>
      <c r="N563" s="61"/>
      <c r="O563" s="57"/>
      <c r="P563" s="57"/>
      <c r="Q563" s="57"/>
      <c r="R563" s="57"/>
      <c r="S563" s="57"/>
      <c r="T563" s="57"/>
      <c r="U563" s="62"/>
      <c r="AN563" s="63" t="s">
        <v>95</v>
      </c>
      <c r="AO563" s="63" t="s">
        <v>25</v>
      </c>
      <c r="AP563" s="4" t="s">
        <v>25</v>
      </c>
      <c r="AQ563" s="4" t="s">
        <v>13</v>
      </c>
      <c r="AR563" s="4" t="s">
        <v>19</v>
      </c>
      <c r="AS563" s="63" t="s">
        <v>87</v>
      </c>
    </row>
    <row r="564" spans="2:45" s="4" customFormat="1" ht="22.5" customHeight="1" x14ac:dyDescent="0.3">
      <c r="B564" s="56"/>
      <c r="C564" s="57"/>
      <c r="D564" s="57"/>
      <c r="E564" s="58" t="s">
        <v>0</v>
      </c>
      <c r="F564" s="100" t="s">
        <v>990</v>
      </c>
      <c r="G564" s="101"/>
      <c r="H564" s="101"/>
      <c r="I564" s="101"/>
      <c r="J564" s="57"/>
      <c r="K564" s="59">
        <v>1.68</v>
      </c>
      <c r="L564" s="60"/>
      <c r="N564" s="61"/>
      <c r="O564" s="57"/>
      <c r="P564" s="57"/>
      <c r="Q564" s="57"/>
      <c r="R564" s="57"/>
      <c r="S564" s="57"/>
      <c r="T564" s="57"/>
      <c r="U564" s="62"/>
      <c r="AN564" s="63" t="s">
        <v>95</v>
      </c>
      <c r="AO564" s="63" t="s">
        <v>25</v>
      </c>
      <c r="AP564" s="4" t="s">
        <v>25</v>
      </c>
      <c r="AQ564" s="4" t="s">
        <v>13</v>
      </c>
      <c r="AR564" s="4" t="s">
        <v>19</v>
      </c>
      <c r="AS564" s="63" t="s">
        <v>87</v>
      </c>
    </row>
    <row r="565" spans="2:45" s="4" customFormat="1" ht="22.5" customHeight="1" x14ac:dyDescent="0.3">
      <c r="B565" s="56"/>
      <c r="C565" s="57"/>
      <c r="D565" s="57"/>
      <c r="E565" s="58" t="s">
        <v>0</v>
      </c>
      <c r="F565" s="100" t="s">
        <v>1002</v>
      </c>
      <c r="G565" s="101"/>
      <c r="H565" s="101"/>
      <c r="I565" s="101"/>
      <c r="J565" s="57"/>
      <c r="K565" s="59">
        <v>10.08</v>
      </c>
      <c r="L565" s="60"/>
      <c r="N565" s="61"/>
      <c r="O565" s="57"/>
      <c r="P565" s="57"/>
      <c r="Q565" s="57"/>
      <c r="R565" s="57"/>
      <c r="S565" s="57"/>
      <c r="T565" s="57"/>
      <c r="U565" s="62"/>
      <c r="AN565" s="63" t="s">
        <v>95</v>
      </c>
      <c r="AO565" s="63" t="s">
        <v>25</v>
      </c>
      <c r="AP565" s="4" t="s">
        <v>25</v>
      </c>
      <c r="AQ565" s="4" t="s">
        <v>13</v>
      </c>
      <c r="AR565" s="4" t="s">
        <v>19</v>
      </c>
      <c r="AS565" s="63" t="s">
        <v>87</v>
      </c>
    </row>
    <row r="566" spans="2:45" s="4" customFormat="1" ht="22.5" customHeight="1" x14ac:dyDescent="0.3">
      <c r="B566" s="56"/>
      <c r="C566" s="57"/>
      <c r="D566" s="57"/>
      <c r="E566" s="58" t="s">
        <v>0</v>
      </c>
      <c r="F566" s="100" t="s">
        <v>1003</v>
      </c>
      <c r="G566" s="101"/>
      <c r="H566" s="101"/>
      <c r="I566" s="101"/>
      <c r="J566" s="57"/>
      <c r="K566" s="59">
        <v>1.68</v>
      </c>
      <c r="L566" s="60"/>
      <c r="N566" s="61"/>
      <c r="O566" s="57"/>
      <c r="P566" s="57"/>
      <c r="Q566" s="57"/>
      <c r="R566" s="57"/>
      <c r="S566" s="57"/>
      <c r="T566" s="57"/>
      <c r="U566" s="62"/>
      <c r="AN566" s="63" t="s">
        <v>95</v>
      </c>
      <c r="AO566" s="63" t="s">
        <v>25</v>
      </c>
      <c r="AP566" s="4" t="s">
        <v>25</v>
      </c>
      <c r="AQ566" s="4" t="s">
        <v>13</v>
      </c>
      <c r="AR566" s="4" t="s">
        <v>19</v>
      </c>
      <c r="AS566" s="63" t="s">
        <v>87</v>
      </c>
    </row>
    <row r="567" spans="2:45" s="4" customFormat="1" ht="22.5" customHeight="1" x14ac:dyDescent="0.3">
      <c r="B567" s="56"/>
      <c r="C567" s="57"/>
      <c r="D567" s="57"/>
      <c r="E567" s="58" t="s">
        <v>0</v>
      </c>
      <c r="F567" s="100" t="s">
        <v>1004</v>
      </c>
      <c r="G567" s="101"/>
      <c r="H567" s="101"/>
      <c r="I567" s="101"/>
      <c r="J567" s="57"/>
      <c r="K567" s="59">
        <v>8.8049999999999997</v>
      </c>
      <c r="L567" s="60"/>
      <c r="N567" s="61"/>
      <c r="O567" s="57"/>
      <c r="P567" s="57"/>
      <c r="Q567" s="57"/>
      <c r="R567" s="57"/>
      <c r="S567" s="57"/>
      <c r="T567" s="57"/>
      <c r="U567" s="62"/>
      <c r="AN567" s="63" t="s">
        <v>95</v>
      </c>
      <c r="AO567" s="63" t="s">
        <v>25</v>
      </c>
      <c r="AP567" s="4" t="s">
        <v>25</v>
      </c>
      <c r="AQ567" s="4" t="s">
        <v>13</v>
      </c>
      <c r="AR567" s="4" t="s">
        <v>19</v>
      </c>
      <c r="AS567" s="63" t="s">
        <v>87</v>
      </c>
    </row>
    <row r="568" spans="2:45" s="4" customFormat="1" ht="22.5" customHeight="1" x14ac:dyDescent="0.3">
      <c r="B568" s="56"/>
      <c r="C568" s="57"/>
      <c r="D568" s="57"/>
      <c r="E568" s="58" t="s">
        <v>0</v>
      </c>
      <c r="F568" s="100" t="s">
        <v>0</v>
      </c>
      <c r="G568" s="101"/>
      <c r="H568" s="101"/>
      <c r="I568" s="101"/>
      <c r="J568" s="57"/>
      <c r="K568" s="59">
        <v>0</v>
      </c>
      <c r="L568" s="60"/>
      <c r="N568" s="61"/>
      <c r="O568" s="57"/>
      <c r="P568" s="57"/>
      <c r="Q568" s="57"/>
      <c r="R568" s="57"/>
      <c r="S568" s="57"/>
      <c r="T568" s="57"/>
      <c r="U568" s="62"/>
      <c r="AN568" s="63" t="s">
        <v>95</v>
      </c>
      <c r="AO568" s="63" t="s">
        <v>25</v>
      </c>
      <c r="AP568" s="4" t="s">
        <v>25</v>
      </c>
      <c r="AQ568" s="4" t="s">
        <v>13</v>
      </c>
      <c r="AR568" s="4" t="s">
        <v>19</v>
      </c>
      <c r="AS568" s="63" t="s">
        <v>87</v>
      </c>
    </row>
    <row r="569" spans="2:45" s="6" customFormat="1" ht="22.5" customHeight="1" x14ac:dyDescent="0.3">
      <c r="B569" s="72"/>
      <c r="C569" s="73"/>
      <c r="D569" s="73"/>
      <c r="E569" s="74" t="s">
        <v>0</v>
      </c>
      <c r="F569" s="104" t="s">
        <v>942</v>
      </c>
      <c r="G569" s="105"/>
      <c r="H569" s="105"/>
      <c r="I569" s="105"/>
      <c r="J569" s="73"/>
      <c r="K569" s="75" t="s">
        <v>0</v>
      </c>
      <c r="L569" s="76"/>
      <c r="N569" s="77"/>
      <c r="O569" s="73"/>
      <c r="P569" s="73"/>
      <c r="Q569" s="73"/>
      <c r="R569" s="73"/>
      <c r="S569" s="73"/>
      <c r="T569" s="73"/>
      <c r="U569" s="78"/>
      <c r="AN569" s="79" t="s">
        <v>95</v>
      </c>
      <c r="AO569" s="79" t="s">
        <v>25</v>
      </c>
      <c r="AP569" s="6" t="s">
        <v>5</v>
      </c>
      <c r="AQ569" s="6" t="s">
        <v>13</v>
      </c>
      <c r="AR569" s="6" t="s">
        <v>19</v>
      </c>
      <c r="AS569" s="79" t="s">
        <v>87</v>
      </c>
    </row>
    <row r="570" spans="2:45" s="4" customFormat="1" ht="22.5" customHeight="1" x14ac:dyDescent="0.3">
      <c r="B570" s="56"/>
      <c r="C570" s="57"/>
      <c r="D570" s="57"/>
      <c r="E570" s="58" t="s">
        <v>0</v>
      </c>
      <c r="F570" s="100" t="s">
        <v>1018</v>
      </c>
      <c r="G570" s="101"/>
      <c r="H570" s="101"/>
      <c r="I570" s="101"/>
      <c r="J570" s="57"/>
      <c r="K570" s="59">
        <v>1.258</v>
      </c>
      <c r="L570" s="60"/>
      <c r="N570" s="61"/>
      <c r="O570" s="57"/>
      <c r="P570" s="57"/>
      <c r="Q570" s="57"/>
      <c r="R570" s="57"/>
      <c r="S570" s="57"/>
      <c r="T570" s="57"/>
      <c r="U570" s="62"/>
      <c r="AN570" s="63" t="s">
        <v>95</v>
      </c>
      <c r="AO570" s="63" t="s">
        <v>25</v>
      </c>
      <c r="AP570" s="4" t="s">
        <v>25</v>
      </c>
      <c r="AQ570" s="4" t="s">
        <v>13</v>
      </c>
      <c r="AR570" s="4" t="s">
        <v>19</v>
      </c>
      <c r="AS570" s="63" t="s">
        <v>87</v>
      </c>
    </row>
    <row r="571" spans="2:45" s="4" customFormat="1" ht="22.5" customHeight="1" x14ac:dyDescent="0.3">
      <c r="B571" s="56"/>
      <c r="C571" s="57"/>
      <c r="D571" s="57"/>
      <c r="E571" s="58" t="s">
        <v>0</v>
      </c>
      <c r="F571" s="100" t="s">
        <v>0</v>
      </c>
      <c r="G571" s="101"/>
      <c r="H571" s="101"/>
      <c r="I571" s="101"/>
      <c r="J571" s="57"/>
      <c r="K571" s="59">
        <v>0</v>
      </c>
      <c r="L571" s="60"/>
      <c r="N571" s="61"/>
      <c r="O571" s="57"/>
      <c r="P571" s="57"/>
      <c r="Q571" s="57"/>
      <c r="R571" s="57"/>
      <c r="S571" s="57"/>
      <c r="T571" s="57"/>
      <c r="U571" s="62"/>
      <c r="AN571" s="63" t="s">
        <v>95</v>
      </c>
      <c r="AO571" s="63" t="s">
        <v>25</v>
      </c>
      <c r="AP571" s="4" t="s">
        <v>25</v>
      </c>
      <c r="AQ571" s="4" t="s">
        <v>13</v>
      </c>
      <c r="AR571" s="4" t="s">
        <v>19</v>
      </c>
      <c r="AS571" s="63" t="s">
        <v>87</v>
      </c>
    </row>
    <row r="572" spans="2:45" s="6" customFormat="1" ht="22.5" customHeight="1" x14ac:dyDescent="0.3">
      <c r="B572" s="72"/>
      <c r="C572" s="73"/>
      <c r="D572" s="73"/>
      <c r="E572" s="74" t="s">
        <v>0</v>
      </c>
      <c r="F572" s="104" t="s">
        <v>950</v>
      </c>
      <c r="G572" s="105"/>
      <c r="H572" s="105"/>
      <c r="I572" s="105"/>
      <c r="J572" s="73"/>
      <c r="K572" s="75" t="s">
        <v>0</v>
      </c>
      <c r="L572" s="76"/>
      <c r="N572" s="77"/>
      <c r="O572" s="73"/>
      <c r="P572" s="73"/>
      <c r="Q572" s="73"/>
      <c r="R572" s="73"/>
      <c r="S572" s="73"/>
      <c r="T572" s="73"/>
      <c r="U572" s="78"/>
      <c r="AN572" s="79" t="s">
        <v>95</v>
      </c>
      <c r="AO572" s="79" t="s">
        <v>25</v>
      </c>
      <c r="AP572" s="6" t="s">
        <v>5</v>
      </c>
      <c r="AQ572" s="6" t="s">
        <v>13</v>
      </c>
      <c r="AR572" s="6" t="s">
        <v>19</v>
      </c>
      <c r="AS572" s="79" t="s">
        <v>87</v>
      </c>
    </row>
    <row r="573" spans="2:45" s="4" customFormat="1" ht="22.5" customHeight="1" x14ac:dyDescent="0.3">
      <c r="B573" s="56"/>
      <c r="C573" s="57"/>
      <c r="D573" s="57"/>
      <c r="E573" s="58" t="s">
        <v>0</v>
      </c>
      <c r="F573" s="100" t="s">
        <v>1032</v>
      </c>
      <c r="G573" s="101"/>
      <c r="H573" s="101"/>
      <c r="I573" s="101"/>
      <c r="J573" s="57"/>
      <c r="K573" s="59">
        <v>1.006</v>
      </c>
      <c r="L573" s="60"/>
      <c r="N573" s="61"/>
      <c r="O573" s="57"/>
      <c r="P573" s="57"/>
      <c r="Q573" s="57"/>
      <c r="R573" s="57"/>
      <c r="S573" s="57"/>
      <c r="T573" s="57"/>
      <c r="U573" s="62"/>
      <c r="AN573" s="63" t="s">
        <v>95</v>
      </c>
      <c r="AO573" s="63" t="s">
        <v>25</v>
      </c>
      <c r="AP573" s="4" t="s">
        <v>25</v>
      </c>
      <c r="AQ573" s="4" t="s">
        <v>13</v>
      </c>
      <c r="AR573" s="4" t="s">
        <v>19</v>
      </c>
      <c r="AS573" s="63" t="s">
        <v>87</v>
      </c>
    </row>
    <row r="574" spans="2:45" s="4" customFormat="1" ht="22.5" customHeight="1" x14ac:dyDescent="0.3">
      <c r="B574" s="56"/>
      <c r="C574" s="57"/>
      <c r="D574" s="57"/>
      <c r="E574" s="58" t="s">
        <v>0</v>
      </c>
      <c r="F574" s="100" t="s">
        <v>0</v>
      </c>
      <c r="G574" s="101"/>
      <c r="H574" s="101"/>
      <c r="I574" s="101"/>
      <c r="J574" s="57"/>
      <c r="K574" s="59">
        <v>0</v>
      </c>
      <c r="L574" s="60"/>
      <c r="N574" s="61"/>
      <c r="O574" s="57"/>
      <c r="P574" s="57"/>
      <c r="Q574" s="57"/>
      <c r="R574" s="57"/>
      <c r="S574" s="57"/>
      <c r="T574" s="57"/>
      <c r="U574" s="62"/>
      <c r="AN574" s="63" t="s">
        <v>95</v>
      </c>
      <c r="AO574" s="63" t="s">
        <v>25</v>
      </c>
      <c r="AP574" s="4" t="s">
        <v>25</v>
      </c>
      <c r="AQ574" s="4" t="s">
        <v>13</v>
      </c>
      <c r="AR574" s="4" t="s">
        <v>19</v>
      </c>
      <c r="AS574" s="63" t="s">
        <v>87</v>
      </c>
    </row>
    <row r="575" spans="2:45" s="7" customFormat="1" ht="22.5" customHeight="1" x14ac:dyDescent="0.3">
      <c r="B575" s="80"/>
      <c r="C575" s="81"/>
      <c r="D575" s="81"/>
      <c r="E575" s="82" t="s">
        <v>0</v>
      </c>
      <c r="F575" s="109" t="s">
        <v>136</v>
      </c>
      <c r="G575" s="110"/>
      <c r="H575" s="110"/>
      <c r="I575" s="110"/>
      <c r="J575" s="81"/>
      <c r="K575" s="83">
        <v>61.469000000000001</v>
      </c>
      <c r="L575" s="84"/>
      <c r="N575" s="85"/>
      <c r="O575" s="81"/>
      <c r="P575" s="81"/>
      <c r="Q575" s="81"/>
      <c r="R575" s="81"/>
      <c r="S575" s="81"/>
      <c r="T575" s="81"/>
      <c r="U575" s="86"/>
      <c r="AN575" s="87" t="s">
        <v>95</v>
      </c>
      <c r="AO575" s="87" t="s">
        <v>25</v>
      </c>
      <c r="AP575" s="7" t="s">
        <v>103</v>
      </c>
      <c r="AQ575" s="7" t="s">
        <v>13</v>
      </c>
      <c r="AR575" s="7" t="s">
        <v>19</v>
      </c>
      <c r="AS575" s="87" t="s">
        <v>87</v>
      </c>
    </row>
    <row r="576" spans="2:45" s="4" customFormat="1" ht="22.5" customHeight="1" x14ac:dyDescent="0.3">
      <c r="B576" s="56"/>
      <c r="C576" s="57"/>
      <c r="D576" s="57"/>
      <c r="E576" s="58" t="s">
        <v>0</v>
      </c>
      <c r="F576" s="100" t="s">
        <v>0</v>
      </c>
      <c r="G576" s="101"/>
      <c r="H576" s="101"/>
      <c r="I576" s="101"/>
      <c r="J576" s="57"/>
      <c r="K576" s="59">
        <v>0</v>
      </c>
      <c r="L576" s="60"/>
      <c r="N576" s="61"/>
      <c r="O576" s="57"/>
      <c r="P576" s="57"/>
      <c r="Q576" s="57"/>
      <c r="R576" s="57"/>
      <c r="S576" s="57"/>
      <c r="T576" s="57"/>
      <c r="U576" s="62"/>
      <c r="AN576" s="63" t="s">
        <v>95</v>
      </c>
      <c r="AO576" s="63" t="s">
        <v>25</v>
      </c>
      <c r="AP576" s="4" t="s">
        <v>25</v>
      </c>
      <c r="AQ576" s="4" t="s">
        <v>13</v>
      </c>
      <c r="AR576" s="4" t="s">
        <v>19</v>
      </c>
      <c r="AS576" s="63" t="s">
        <v>87</v>
      </c>
    </row>
    <row r="577" spans="2:59" s="6" customFormat="1" ht="22.5" customHeight="1" x14ac:dyDescent="0.3">
      <c r="B577" s="72"/>
      <c r="C577" s="73"/>
      <c r="D577" s="73"/>
      <c r="E577" s="74" t="s">
        <v>0</v>
      </c>
      <c r="F577" s="104" t="s">
        <v>158</v>
      </c>
      <c r="G577" s="105"/>
      <c r="H577" s="105"/>
      <c r="I577" s="105"/>
      <c r="J577" s="73"/>
      <c r="K577" s="75" t="s">
        <v>0</v>
      </c>
      <c r="L577" s="76"/>
      <c r="N577" s="77"/>
      <c r="O577" s="73"/>
      <c r="P577" s="73"/>
      <c r="Q577" s="73"/>
      <c r="R577" s="73"/>
      <c r="S577" s="73"/>
      <c r="T577" s="73"/>
      <c r="U577" s="78"/>
      <c r="AN577" s="79" t="s">
        <v>95</v>
      </c>
      <c r="AO577" s="79" t="s">
        <v>25</v>
      </c>
      <c r="AP577" s="6" t="s">
        <v>5</v>
      </c>
      <c r="AQ577" s="6" t="s">
        <v>13</v>
      </c>
      <c r="AR577" s="6" t="s">
        <v>19</v>
      </c>
      <c r="AS577" s="79" t="s">
        <v>87</v>
      </c>
    </row>
    <row r="578" spans="2:59" s="4" customFormat="1" ht="22.5" customHeight="1" x14ac:dyDescent="0.3">
      <c r="B578" s="56"/>
      <c r="C578" s="57"/>
      <c r="D578" s="57"/>
      <c r="E578" s="58" t="s">
        <v>0</v>
      </c>
      <c r="F578" s="100" t="s">
        <v>1120</v>
      </c>
      <c r="G578" s="101"/>
      <c r="H578" s="101"/>
      <c r="I578" s="101"/>
      <c r="J578" s="57"/>
      <c r="K578" s="59">
        <v>1.23</v>
      </c>
      <c r="L578" s="60"/>
      <c r="N578" s="61"/>
      <c r="O578" s="57"/>
      <c r="P578" s="57"/>
      <c r="Q578" s="57"/>
      <c r="R578" s="57"/>
      <c r="S578" s="57"/>
      <c r="T578" s="57"/>
      <c r="U578" s="62"/>
      <c r="AN578" s="63" t="s">
        <v>95</v>
      </c>
      <c r="AO578" s="63" t="s">
        <v>25</v>
      </c>
      <c r="AP578" s="4" t="s">
        <v>25</v>
      </c>
      <c r="AQ578" s="4" t="s">
        <v>13</v>
      </c>
      <c r="AR578" s="4" t="s">
        <v>19</v>
      </c>
      <c r="AS578" s="63" t="s">
        <v>87</v>
      </c>
    </row>
    <row r="579" spans="2:59" s="4" customFormat="1" ht="22.5" customHeight="1" x14ac:dyDescent="0.3">
      <c r="B579" s="56"/>
      <c r="C579" s="57"/>
      <c r="D579" s="57"/>
      <c r="E579" s="58" t="s">
        <v>0</v>
      </c>
      <c r="F579" s="100" t="s">
        <v>0</v>
      </c>
      <c r="G579" s="101"/>
      <c r="H579" s="101"/>
      <c r="I579" s="101"/>
      <c r="J579" s="57"/>
      <c r="K579" s="59">
        <v>0</v>
      </c>
      <c r="L579" s="60"/>
      <c r="N579" s="61"/>
      <c r="O579" s="57"/>
      <c r="P579" s="57"/>
      <c r="Q579" s="57"/>
      <c r="R579" s="57"/>
      <c r="S579" s="57"/>
      <c r="T579" s="57"/>
      <c r="U579" s="62"/>
      <c r="AN579" s="63" t="s">
        <v>95</v>
      </c>
      <c r="AO579" s="63" t="s">
        <v>25</v>
      </c>
      <c r="AP579" s="4" t="s">
        <v>25</v>
      </c>
      <c r="AQ579" s="4" t="s">
        <v>13</v>
      </c>
      <c r="AR579" s="4" t="s">
        <v>19</v>
      </c>
      <c r="AS579" s="63" t="s">
        <v>87</v>
      </c>
    </row>
    <row r="580" spans="2:59" s="5" customFormat="1" ht="22.5" customHeight="1" x14ac:dyDescent="0.3">
      <c r="B580" s="64"/>
      <c r="C580" s="65"/>
      <c r="D580" s="65"/>
      <c r="E580" s="66" t="s">
        <v>0</v>
      </c>
      <c r="F580" s="102" t="s">
        <v>96</v>
      </c>
      <c r="G580" s="103"/>
      <c r="H580" s="103"/>
      <c r="I580" s="103"/>
      <c r="J580" s="65"/>
      <c r="K580" s="67">
        <v>62.698999999999998</v>
      </c>
      <c r="L580" s="68"/>
      <c r="N580" s="69"/>
      <c r="O580" s="65"/>
      <c r="P580" s="65"/>
      <c r="Q580" s="65"/>
      <c r="R580" s="65"/>
      <c r="S580" s="65"/>
      <c r="T580" s="65"/>
      <c r="U580" s="70"/>
      <c r="AN580" s="71" t="s">
        <v>95</v>
      </c>
      <c r="AO580" s="71" t="s">
        <v>25</v>
      </c>
      <c r="AP580" s="5" t="s">
        <v>92</v>
      </c>
      <c r="AQ580" s="5" t="s">
        <v>13</v>
      </c>
      <c r="AR580" s="5" t="s">
        <v>5</v>
      </c>
      <c r="AS580" s="71" t="s">
        <v>87</v>
      </c>
    </row>
    <row r="581" spans="2:59" s="1" customFormat="1" ht="22.5" customHeight="1" x14ac:dyDescent="0.3">
      <c r="B581" s="46"/>
      <c r="C581" s="47" t="s">
        <v>1</v>
      </c>
      <c r="D581" s="47" t="s">
        <v>88</v>
      </c>
      <c r="E581" s="48" t="s">
        <v>339</v>
      </c>
      <c r="F581" s="97" t="s">
        <v>340</v>
      </c>
      <c r="G581" s="97"/>
      <c r="H581" s="97"/>
      <c r="I581" s="97"/>
      <c r="J581" s="49" t="s">
        <v>197</v>
      </c>
      <c r="K581" s="50">
        <v>275.09699999999998</v>
      </c>
      <c r="L581" s="51"/>
      <c r="N581" s="52" t="s">
        <v>0</v>
      </c>
      <c r="O581" s="14" t="s">
        <v>16</v>
      </c>
      <c r="P581" s="53">
        <v>0.23</v>
      </c>
      <c r="Q581" s="53">
        <f>P581*K581</f>
        <v>63.272309999999997</v>
      </c>
      <c r="R581" s="53">
        <v>6.0000000000000002E-5</v>
      </c>
      <c r="S581" s="53">
        <f>R581*K581</f>
        <v>1.6505820000000001E-2</v>
      </c>
      <c r="T581" s="53">
        <v>0</v>
      </c>
      <c r="U581" s="54">
        <f>T581*K581</f>
        <v>0</v>
      </c>
      <c r="AL581" s="8" t="s">
        <v>92</v>
      </c>
      <c r="AN581" s="8" t="s">
        <v>88</v>
      </c>
      <c r="AO581" s="8" t="s">
        <v>25</v>
      </c>
      <c r="AS581" s="8" t="s">
        <v>87</v>
      </c>
      <c r="AY581" s="55" t="e">
        <f>IF(O581="základní",#REF!,0)</f>
        <v>#REF!</v>
      </c>
      <c r="AZ581" s="55">
        <f>IF(O581="snížená",#REF!,0)</f>
        <v>0</v>
      </c>
      <c r="BA581" s="55">
        <f>IF(O581="zákl. přenesená",#REF!,0)</f>
        <v>0</v>
      </c>
      <c r="BB581" s="55">
        <f>IF(O581="sníž. přenesená",#REF!,0)</f>
        <v>0</v>
      </c>
      <c r="BC581" s="55">
        <f>IF(O581="nulová",#REF!,0)</f>
        <v>0</v>
      </c>
      <c r="BD581" s="8" t="s">
        <v>5</v>
      </c>
      <c r="BE581" s="55" t="e">
        <f>ROUND(#REF!*K581,2)</f>
        <v>#REF!</v>
      </c>
      <c r="BF581" s="8" t="s">
        <v>92</v>
      </c>
      <c r="BG581" s="8" t="s">
        <v>341</v>
      </c>
    </row>
    <row r="582" spans="2:59" s="4" customFormat="1" ht="22.5" customHeight="1" x14ac:dyDescent="0.3">
      <c r="B582" s="56"/>
      <c r="C582" s="57"/>
      <c r="D582" s="57"/>
      <c r="E582" s="58" t="s">
        <v>0</v>
      </c>
      <c r="F582" s="98" t="s">
        <v>41</v>
      </c>
      <c r="G582" s="99"/>
      <c r="H582" s="99"/>
      <c r="I582" s="99"/>
      <c r="J582" s="57"/>
      <c r="K582" s="59">
        <v>275.09699999999998</v>
      </c>
      <c r="L582" s="60"/>
      <c r="N582" s="61"/>
      <c r="O582" s="57"/>
      <c r="P582" s="57"/>
      <c r="Q582" s="57"/>
      <c r="R582" s="57"/>
      <c r="S582" s="57"/>
      <c r="T582" s="57"/>
      <c r="U582" s="62"/>
      <c r="AN582" s="63" t="s">
        <v>95</v>
      </c>
      <c r="AO582" s="63" t="s">
        <v>25</v>
      </c>
      <c r="AP582" s="4" t="s">
        <v>25</v>
      </c>
      <c r="AQ582" s="4" t="s">
        <v>13</v>
      </c>
      <c r="AR582" s="4" t="s">
        <v>19</v>
      </c>
      <c r="AS582" s="63" t="s">
        <v>87</v>
      </c>
    </row>
    <row r="583" spans="2:59" s="4" customFormat="1" ht="22.5" customHeight="1" x14ac:dyDescent="0.3">
      <c r="B583" s="56"/>
      <c r="C583" s="57"/>
      <c r="D583" s="57"/>
      <c r="E583" s="58" t="s">
        <v>0</v>
      </c>
      <c r="F583" s="100" t="s">
        <v>0</v>
      </c>
      <c r="G583" s="101"/>
      <c r="H583" s="101"/>
      <c r="I583" s="101"/>
      <c r="J583" s="57"/>
      <c r="K583" s="59">
        <v>0</v>
      </c>
      <c r="L583" s="60"/>
      <c r="N583" s="61"/>
      <c r="O583" s="57"/>
      <c r="P583" s="57"/>
      <c r="Q583" s="57"/>
      <c r="R583" s="57"/>
      <c r="S583" s="57"/>
      <c r="T583" s="57"/>
      <c r="U583" s="62"/>
      <c r="AN583" s="63" t="s">
        <v>95</v>
      </c>
      <c r="AO583" s="63" t="s">
        <v>25</v>
      </c>
      <c r="AP583" s="4" t="s">
        <v>25</v>
      </c>
      <c r="AQ583" s="4" t="s">
        <v>13</v>
      </c>
      <c r="AR583" s="4" t="s">
        <v>19</v>
      </c>
      <c r="AS583" s="63" t="s">
        <v>87</v>
      </c>
    </row>
    <row r="584" spans="2:59" s="5" customFormat="1" ht="22.5" customHeight="1" x14ac:dyDescent="0.3">
      <c r="B584" s="64"/>
      <c r="C584" s="65"/>
      <c r="D584" s="65"/>
      <c r="E584" s="66" t="s">
        <v>0</v>
      </c>
      <c r="F584" s="102" t="s">
        <v>96</v>
      </c>
      <c r="G584" s="103"/>
      <c r="H584" s="103"/>
      <c r="I584" s="103"/>
      <c r="J584" s="65"/>
      <c r="K584" s="67">
        <v>275.09699999999998</v>
      </c>
      <c r="L584" s="68"/>
      <c r="N584" s="69"/>
      <c r="O584" s="65"/>
      <c r="P584" s="65"/>
      <c r="Q584" s="65"/>
      <c r="R584" s="65"/>
      <c r="S584" s="65"/>
      <c r="T584" s="65"/>
      <c r="U584" s="70"/>
      <c r="AN584" s="71" t="s">
        <v>95</v>
      </c>
      <c r="AO584" s="71" t="s">
        <v>25</v>
      </c>
      <c r="AP584" s="5" t="s">
        <v>92</v>
      </c>
      <c r="AQ584" s="5" t="s">
        <v>13</v>
      </c>
      <c r="AR584" s="5" t="s">
        <v>5</v>
      </c>
      <c r="AS584" s="71" t="s">
        <v>87</v>
      </c>
    </row>
    <row r="585" spans="2:59" s="1" customFormat="1" ht="22.5" customHeight="1" x14ac:dyDescent="0.3">
      <c r="B585" s="46"/>
      <c r="C585" s="88" t="s">
        <v>319</v>
      </c>
      <c r="D585" s="88" t="s">
        <v>145</v>
      </c>
      <c r="E585" s="89" t="s">
        <v>343</v>
      </c>
      <c r="F585" s="108" t="s">
        <v>344</v>
      </c>
      <c r="G585" s="108"/>
      <c r="H585" s="108"/>
      <c r="I585" s="108"/>
      <c r="J585" s="90" t="s">
        <v>197</v>
      </c>
      <c r="K585" s="91">
        <v>288.85199999999998</v>
      </c>
      <c r="L585" s="51"/>
      <c r="N585" s="52" t="s">
        <v>0</v>
      </c>
      <c r="O585" s="14" t="s">
        <v>16</v>
      </c>
      <c r="P585" s="53">
        <v>0</v>
      </c>
      <c r="Q585" s="53">
        <f>P585*K585</f>
        <v>0</v>
      </c>
      <c r="R585" s="53">
        <v>1.7000000000000001E-4</v>
      </c>
      <c r="S585" s="53">
        <f>R585*K585</f>
        <v>4.9104839999999997E-2</v>
      </c>
      <c r="T585" s="53">
        <v>0</v>
      </c>
      <c r="U585" s="54">
        <f>T585*K585</f>
        <v>0</v>
      </c>
      <c r="AL585" s="8" t="s">
        <v>137</v>
      </c>
      <c r="AN585" s="8" t="s">
        <v>145</v>
      </c>
      <c r="AO585" s="8" t="s">
        <v>25</v>
      </c>
      <c r="AS585" s="8" t="s">
        <v>87</v>
      </c>
      <c r="AY585" s="55" t="e">
        <f>IF(O585="základní",#REF!,0)</f>
        <v>#REF!</v>
      </c>
      <c r="AZ585" s="55">
        <f>IF(O585="snížená",#REF!,0)</f>
        <v>0</v>
      </c>
      <c r="BA585" s="55">
        <f>IF(O585="zákl. přenesená",#REF!,0)</f>
        <v>0</v>
      </c>
      <c r="BB585" s="55">
        <f>IF(O585="sníž. přenesená",#REF!,0)</f>
        <v>0</v>
      </c>
      <c r="BC585" s="55">
        <f>IF(O585="nulová",#REF!,0)</f>
        <v>0</v>
      </c>
      <c r="BD585" s="8" t="s">
        <v>5</v>
      </c>
      <c r="BE585" s="55" t="e">
        <f>ROUND(#REF!*K585,2)</f>
        <v>#REF!</v>
      </c>
      <c r="BF585" s="8" t="s">
        <v>92</v>
      </c>
      <c r="BG585" s="8" t="s">
        <v>345</v>
      </c>
    </row>
    <row r="586" spans="2:59" s="6" customFormat="1" ht="22.5" customHeight="1" x14ac:dyDescent="0.3">
      <c r="B586" s="72"/>
      <c r="C586" s="73"/>
      <c r="D586" s="73"/>
      <c r="E586" s="74" t="s">
        <v>0</v>
      </c>
      <c r="F586" s="106" t="s">
        <v>1121</v>
      </c>
      <c r="G586" s="107"/>
      <c r="H586" s="107"/>
      <c r="I586" s="107"/>
      <c r="J586" s="73"/>
      <c r="K586" s="75" t="s">
        <v>0</v>
      </c>
      <c r="L586" s="76"/>
      <c r="N586" s="77"/>
      <c r="O586" s="73"/>
      <c r="P586" s="73"/>
      <c r="Q586" s="73"/>
      <c r="R586" s="73"/>
      <c r="S586" s="73"/>
      <c r="T586" s="73"/>
      <c r="U586" s="78"/>
      <c r="AN586" s="79" t="s">
        <v>95</v>
      </c>
      <c r="AO586" s="79" t="s">
        <v>25</v>
      </c>
      <c r="AP586" s="6" t="s">
        <v>5</v>
      </c>
      <c r="AQ586" s="6" t="s">
        <v>13</v>
      </c>
      <c r="AR586" s="6" t="s">
        <v>19</v>
      </c>
      <c r="AS586" s="79" t="s">
        <v>87</v>
      </c>
    </row>
    <row r="587" spans="2:59" s="6" customFormat="1" ht="22.5" customHeight="1" x14ac:dyDescent="0.3">
      <c r="B587" s="72"/>
      <c r="C587" s="73"/>
      <c r="D587" s="73"/>
      <c r="E587" s="74" t="s">
        <v>0</v>
      </c>
      <c r="F587" s="104" t="s">
        <v>906</v>
      </c>
      <c r="G587" s="105"/>
      <c r="H587" s="105"/>
      <c r="I587" s="105"/>
      <c r="J587" s="73"/>
      <c r="K587" s="75" t="s">
        <v>0</v>
      </c>
      <c r="L587" s="76"/>
      <c r="N587" s="77"/>
      <c r="O587" s="73"/>
      <c r="P587" s="73"/>
      <c r="Q587" s="73"/>
      <c r="R587" s="73"/>
      <c r="S587" s="73"/>
      <c r="T587" s="73"/>
      <c r="U587" s="78"/>
      <c r="AN587" s="79" t="s">
        <v>95</v>
      </c>
      <c r="AO587" s="79" t="s">
        <v>25</v>
      </c>
      <c r="AP587" s="6" t="s">
        <v>5</v>
      </c>
      <c r="AQ587" s="6" t="s">
        <v>13</v>
      </c>
      <c r="AR587" s="6" t="s">
        <v>19</v>
      </c>
      <c r="AS587" s="79" t="s">
        <v>87</v>
      </c>
    </row>
    <row r="588" spans="2:59" s="6" customFormat="1" ht="22.5" customHeight="1" x14ac:dyDescent="0.3">
      <c r="B588" s="72"/>
      <c r="C588" s="73"/>
      <c r="D588" s="73"/>
      <c r="E588" s="74" t="s">
        <v>0</v>
      </c>
      <c r="F588" s="104" t="s">
        <v>908</v>
      </c>
      <c r="G588" s="105"/>
      <c r="H588" s="105"/>
      <c r="I588" s="105"/>
      <c r="J588" s="73"/>
      <c r="K588" s="75" t="s">
        <v>0</v>
      </c>
      <c r="L588" s="76"/>
      <c r="N588" s="77"/>
      <c r="O588" s="73"/>
      <c r="P588" s="73"/>
      <c r="Q588" s="73"/>
      <c r="R588" s="73"/>
      <c r="S588" s="73"/>
      <c r="T588" s="73"/>
      <c r="U588" s="78"/>
      <c r="AN588" s="79" t="s">
        <v>95</v>
      </c>
      <c r="AO588" s="79" t="s">
        <v>25</v>
      </c>
      <c r="AP588" s="6" t="s">
        <v>5</v>
      </c>
      <c r="AQ588" s="6" t="s">
        <v>13</v>
      </c>
      <c r="AR588" s="6" t="s">
        <v>19</v>
      </c>
      <c r="AS588" s="79" t="s">
        <v>87</v>
      </c>
    </row>
    <row r="589" spans="2:59" s="4" customFormat="1" ht="22.5" customHeight="1" x14ac:dyDescent="0.3">
      <c r="B589" s="56"/>
      <c r="C589" s="57"/>
      <c r="D589" s="57"/>
      <c r="E589" s="58" t="s">
        <v>0</v>
      </c>
      <c r="F589" s="100" t="s">
        <v>1122</v>
      </c>
      <c r="G589" s="101"/>
      <c r="H589" s="101"/>
      <c r="I589" s="101"/>
      <c r="J589" s="57"/>
      <c r="K589" s="59">
        <v>7.4</v>
      </c>
      <c r="L589" s="60"/>
      <c r="N589" s="61"/>
      <c r="O589" s="57"/>
      <c r="P589" s="57"/>
      <c r="Q589" s="57"/>
      <c r="R589" s="57"/>
      <c r="S589" s="57"/>
      <c r="T589" s="57"/>
      <c r="U589" s="62"/>
      <c r="AN589" s="63" t="s">
        <v>95</v>
      </c>
      <c r="AO589" s="63" t="s">
        <v>25</v>
      </c>
      <c r="AP589" s="4" t="s">
        <v>25</v>
      </c>
      <c r="AQ589" s="4" t="s">
        <v>13</v>
      </c>
      <c r="AR589" s="4" t="s">
        <v>19</v>
      </c>
      <c r="AS589" s="63" t="s">
        <v>87</v>
      </c>
    </row>
    <row r="590" spans="2:59" s="4" customFormat="1" ht="22.5" customHeight="1" x14ac:dyDescent="0.3">
      <c r="B590" s="56"/>
      <c r="C590" s="57"/>
      <c r="D590" s="57"/>
      <c r="E590" s="58" t="s">
        <v>0</v>
      </c>
      <c r="F590" s="100" t="s">
        <v>1123</v>
      </c>
      <c r="G590" s="101"/>
      <c r="H590" s="101"/>
      <c r="I590" s="101"/>
      <c r="J590" s="57"/>
      <c r="K590" s="59">
        <v>12.5</v>
      </c>
      <c r="L590" s="60"/>
      <c r="N590" s="61"/>
      <c r="O590" s="57"/>
      <c r="P590" s="57"/>
      <c r="Q590" s="57"/>
      <c r="R590" s="57"/>
      <c r="S590" s="57"/>
      <c r="T590" s="57"/>
      <c r="U590" s="62"/>
      <c r="AN590" s="63" t="s">
        <v>95</v>
      </c>
      <c r="AO590" s="63" t="s">
        <v>25</v>
      </c>
      <c r="AP590" s="4" t="s">
        <v>25</v>
      </c>
      <c r="AQ590" s="4" t="s">
        <v>13</v>
      </c>
      <c r="AR590" s="4" t="s">
        <v>19</v>
      </c>
      <c r="AS590" s="63" t="s">
        <v>87</v>
      </c>
    </row>
    <row r="591" spans="2:59" s="4" customFormat="1" ht="22.5" customHeight="1" x14ac:dyDescent="0.3">
      <c r="B591" s="56"/>
      <c r="C591" s="57"/>
      <c r="D591" s="57"/>
      <c r="E591" s="58" t="s">
        <v>0</v>
      </c>
      <c r="F591" s="100" t="s">
        <v>0</v>
      </c>
      <c r="G591" s="101"/>
      <c r="H591" s="101"/>
      <c r="I591" s="101"/>
      <c r="J591" s="57"/>
      <c r="K591" s="59">
        <v>0</v>
      </c>
      <c r="L591" s="60"/>
      <c r="N591" s="61"/>
      <c r="O591" s="57"/>
      <c r="P591" s="57"/>
      <c r="Q591" s="57"/>
      <c r="R591" s="57"/>
      <c r="S591" s="57"/>
      <c r="T591" s="57"/>
      <c r="U591" s="62"/>
      <c r="AN591" s="63" t="s">
        <v>95</v>
      </c>
      <c r="AO591" s="63" t="s">
        <v>25</v>
      </c>
      <c r="AP591" s="4" t="s">
        <v>25</v>
      </c>
      <c r="AQ591" s="4" t="s">
        <v>13</v>
      </c>
      <c r="AR591" s="4" t="s">
        <v>19</v>
      </c>
      <c r="AS591" s="63" t="s">
        <v>87</v>
      </c>
    </row>
    <row r="592" spans="2:59" s="6" customFormat="1" ht="22.5" customHeight="1" x14ac:dyDescent="0.3">
      <c r="B592" s="72"/>
      <c r="C592" s="73"/>
      <c r="D592" s="73"/>
      <c r="E592" s="74" t="s">
        <v>0</v>
      </c>
      <c r="F592" s="104" t="s">
        <v>917</v>
      </c>
      <c r="G592" s="105"/>
      <c r="H592" s="105"/>
      <c r="I592" s="105"/>
      <c r="J592" s="73"/>
      <c r="K592" s="75" t="s">
        <v>0</v>
      </c>
      <c r="L592" s="76"/>
      <c r="N592" s="77"/>
      <c r="O592" s="73"/>
      <c r="P592" s="73"/>
      <c r="Q592" s="73"/>
      <c r="R592" s="73"/>
      <c r="S592" s="73"/>
      <c r="T592" s="73"/>
      <c r="U592" s="78"/>
      <c r="AN592" s="79" t="s">
        <v>95</v>
      </c>
      <c r="AO592" s="79" t="s">
        <v>25</v>
      </c>
      <c r="AP592" s="6" t="s">
        <v>5</v>
      </c>
      <c r="AQ592" s="6" t="s">
        <v>13</v>
      </c>
      <c r="AR592" s="6" t="s">
        <v>19</v>
      </c>
      <c r="AS592" s="79" t="s">
        <v>87</v>
      </c>
    </row>
    <row r="593" spans="2:45" s="4" customFormat="1" ht="22.5" customHeight="1" x14ac:dyDescent="0.3">
      <c r="B593" s="56"/>
      <c r="C593" s="57"/>
      <c r="D593" s="57"/>
      <c r="E593" s="58" t="s">
        <v>0</v>
      </c>
      <c r="F593" s="100" t="s">
        <v>1124</v>
      </c>
      <c r="G593" s="101"/>
      <c r="H593" s="101"/>
      <c r="I593" s="101"/>
      <c r="J593" s="57"/>
      <c r="K593" s="59">
        <v>17.399999999999999</v>
      </c>
      <c r="L593" s="60"/>
      <c r="N593" s="61"/>
      <c r="O593" s="57"/>
      <c r="P593" s="57"/>
      <c r="Q593" s="57"/>
      <c r="R593" s="57"/>
      <c r="S593" s="57"/>
      <c r="T593" s="57"/>
      <c r="U593" s="62"/>
      <c r="AN593" s="63" t="s">
        <v>95</v>
      </c>
      <c r="AO593" s="63" t="s">
        <v>25</v>
      </c>
      <c r="AP593" s="4" t="s">
        <v>25</v>
      </c>
      <c r="AQ593" s="4" t="s">
        <v>13</v>
      </c>
      <c r="AR593" s="4" t="s">
        <v>19</v>
      </c>
      <c r="AS593" s="63" t="s">
        <v>87</v>
      </c>
    </row>
    <row r="594" spans="2:45" s="4" customFormat="1" ht="22.5" customHeight="1" x14ac:dyDescent="0.3">
      <c r="B594" s="56"/>
      <c r="C594" s="57"/>
      <c r="D594" s="57"/>
      <c r="E594" s="58" t="s">
        <v>0</v>
      </c>
      <c r="F594" s="100" t="s">
        <v>0</v>
      </c>
      <c r="G594" s="101"/>
      <c r="H594" s="101"/>
      <c r="I594" s="101"/>
      <c r="J594" s="57"/>
      <c r="K594" s="59">
        <v>0</v>
      </c>
      <c r="L594" s="60"/>
      <c r="N594" s="61"/>
      <c r="O594" s="57"/>
      <c r="P594" s="57"/>
      <c r="Q594" s="57"/>
      <c r="R594" s="57"/>
      <c r="S594" s="57"/>
      <c r="T594" s="57"/>
      <c r="U594" s="62"/>
      <c r="AN594" s="63" t="s">
        <v>95</v>
      </c>
      <c r="AO594" s="63" t="s">
        <v>25</v>
      </c>
      <c r="AP594" s="4" t="s">
        <v>25</v>
      </c>
      <c r="AQ594" s="4" t="s">
        <v>13</v>
      </c>
      <c r="AR594" s="4" t="s">
        <v>19</v>
      </c>
      <c r="AS594" s="63" t="s">
        <v>87</v>
      </c>
    </row>
    <row r="595" spans="2:45" s="6" customFormat="1" ht="22.5" customHeight="1" x14ac:dyDescent="0.3">
      <c r="B595" s="72"/>
      <c r="C595" s="73"/>
      <c r="D595" s="73"/>
      <c r="E595" s="74" t="s">
        <v>0</v>
      </c>
      <c r="F595" s="104" t="s">
        <v>910</v>
      </c>
      <c r="G595" s="105"/>
      <c r="H595" s="105"/>
      <c r="I595" s="105"/>
      <c r="J595" s="73"/>
      <c r="K595" s="75" t="s">
        <v>0</v>
      </c>
      <c r="L595" s="76"/>
      <c r="N595" s="77"/>
      <c r="O595" s="73"/>
      <c r="P595" s="73"/>
      <c r="Q595" s="73"/>
      <c r="R595" s="73"/>
      <c r="S595" s="73"/>
      <c r="T595" s="73"/>
      <c r="U595" s="78"/>
      <c r="AN595" s="79" t="s">
        <v>95</v>
      </c>
      <c r="AO595" s="79" t="s">
        <v>25</v>
      </c>
      <c r="AP595" s="6" t="s">
        <v>5</v>
      </c>
      <c r="AQ595" s="6" t="s">
        <v>13</v>
      </c>
      <c r="AR595" s="6" t="s">
        <v>19</v>
      </c>
      <c r="AS595" s="79" t="s">
        <v>87</v>
      </c>
    </row>
    <row r="596" spans="2:45" s="4" customFormat="1" ht="22.5" customHeight="1" x14ac:dyDescent="0.3">
      <c r="B596" s="56"/>
      <c r="C596" s="57"/>
      <c r="D596" s="57"/>
      <c r="E596" s="58" t="s">
        <v>0</v>
      </c>
      <c r="F596" s="100" t="s">
        <v>1125</v>
      </c>
      <c r="G596" s="101"/>
      <c r="H596" s="101"/>
      <c r="I596" s="101"/>
      <c r="J596" s="57"/>
      <c r="K596" s="59">
        <v>17.38</v>
      </c>
      <c r="L596" s="60"/>
      <c r="N596" s="61"/>
      <c r="O596" s="57"/>
      <c r="P596" s="57"/>
      <c r="Q596" s="57"/>
      <c r="R596" s="57"/>
      <c r="S596" s="57"/>
      <c r="T596" s="57"/>
      <c r="U596" s="62"/>
      <c r="AN596" s="63" t="s">
        <v>95</v>
      </c>
      <c r="AO596" s="63" t="s">
        <v>25</v>
      </c>
      <c r="AP596" s="4" t="s">
        <v>25</v>
      </c>
      <c r="AQ596" s="4" t="s">
        <v>13</v>
      </c>
      <c r="AR596" s="4" t="s">
        <v>19</v>
      </c>
      <c r="AS596" s="63" t="s">
        <v>87</v>
      </c>
    </row>
    <row r="597" spans="2:45" s="4" customFormat="1" ht="22.5" customHeight="1" x14ac:dyDescent="0.3">
      <c r="B597" s="56"/>
      <c r="C597" s="57"/>
      <c r="D597" s="57"/>
      <c r="E597" s="58" t="s">
        <v>0</v>
      </c>
      <c r="F597" s="100" t="s">
        <v>0</v>
      </c>
      <c r="G597" s="101"/>
      <c r="H597" s="101"/>
      <c r="I597" s="101"/>
      <c r="J597" s="57"/>
      <c r="K597" s="59">
        <v>0</v>
      </c>
      <c r="L597" s="60"/>
      <c r="N597" s="61"/>
      <c r="O597" s="57"/>
      <c r="P597" s="57"/>
      <c r="Q597" s="57"/>
      <c r="R597" s="57"/>
      <c r="S597" s="57"/>
      <c r="T597" s="57"/>
      <c r="U597" s="62"/>
      <c r="AN597" s="63" t="s">
        <v>95</v>
      </c>
      <c r="AO597" s="63" t="s">
        <v>25</v>
      </c>
      <c r="AP597" s="4" t="s">
        <v>25</v>
      </c>
      <c r="AQ597" s="4" t="s">
        <v>13</v>
      </c>
      <c r="AR597" s="4" t="s">
        <v>19</v>
      </c>
      <c r="AS597" s="63" t="s">
        <v>87</v>
      </c>
    </row>
    <row r="598" spans="2:45" s="6" customFormat="1" ht="22.5" customHeight="1" x14ac:dyDescent="0.3">
      <c r="B598" s="72"/>
      <c r="C598" s="73"/>
      <c r="D598" s="73"/>
      <c r="E598" s="74" t="s">
        <v>0</v>
      </c>
      <c r="F598" s="104" t="s">
        <v>921</v>
      </c>
      <c r="G598" s="105"/>
      <c r="H598" s="105"/>
      <c r="I598" s="105"/>
      <c r="J598" s="73"/>
      <c r="K598" s="75" t="s">
        <v>0</v>
      </c>
      <c r="L598" s="76"/>
      <c r="N598" s="77"/>
      <c r="O598" s="73"/>
      <c r="P598" s="73"/>
      <c r="Q598" s="73"/>
      <c r="R598" s="73"/>
      <c r="S598" s="73"/>
      <c r="T598" s="73"/>
      <c r="U598" s="78"/>
      <c r="AN598" s="79" t="s">
        <v>95</v>
      </c>
      <c r="AO598" s="79" t="s">
        <v>25</v>
      </c>
      <c r="AP598" s="6" t="s">
        <v>5</v>
      </c>
      <c r="AQ598" s="6" t="s">
        <v>13</v>
      </c>
      <c r="AR598" s="6" t="s">
        <v>19</v>
      </c>
      <c r="AS598" s="79" t="s">
        <v>87</v>
      </c>
    </row>
    <row r="599" spans="2:45" s="4" customFormat="1" ht="22.5" customHeight="1" x14ac:dyDescent="0.3">
      <c r="B599" s="56"/>
      <c r="C599" s="57"/>
      <c r="D599" s="57"/>
      <c r="E599" s="58" t="s">
        <v>0</v>
      </c>
      <c r="F599" s="100" t="s">
        <v>1126</v>
      </c>
      <c r="G599" s="101"/>
      <c r="H599" s="101"/>
      <c r="I599" s="101"/>
      <c r="J599" s="57"/>
      <c r="K599" s="59">
        <v>3.23</v>
      </c>
      <c r="L599" s="60"/>
      <c r="N599" s="61"/>
      <c r="O599" s="57"/>
      <c r="P599" s="57"/>
      <c r="Q599" s="57"/>
      <c r="R599" s="57"/>
      <c r="S599" s="57"/>
      <c r="T599" s="57"/>
      <c r="U599" s="62"/>
      <c r="AN599" s="63" t="s">
        <v>95</v>
      </c>
      <c r="AO599" s="63" t="s">
        <v>25</v>
      </c>
      <c r="AP599" s="4" t="s">
        <v>25</v>
      </c>
      <c r="AQ599" s="4" t="s">
        <v>13</v>
      </c>
      <c r="AR599" s="4" t="s">
        <v>19</v>
      </c>
      <c r="AS599" s="63" t="s">
        <v>87</v>
      </c>
    </row>
    <row r="600" spans="2:45" s="4" customFormat="1" ht="22.5" customHeight="1" x14ac:dyDescent="0.3">
      <c r="B600" s="56"/>
      <c r="C600" s="57"/>
      <c r="D600" s="57"/>
      <c r="E600" s="58" t="s">
        <v>0</v>
      </c>
      <c r="F600" s="100" t="s">
        <v>1127</v>
      </c>
      <c r="G600" s="101"/>
      <c r="H600" s="101"/>
      <c r="I600" s="101"/>
      <c r="J600" s="57"/>
      <c r="K600" s="59">
        <v>1.7</v>
      </c>
      <c r="L600" s="60"/>
      <c r="N600" s="61"/>
      <c r="O600" s="57"/>
      <c r="P600" s="57"/>
      <c r="Q600" s="57"/>
      <c r="R600" s="57"/>
      <c r="S600" s="57"/>
      <c r="T600" s="57"/>
      <c r="U600" s="62"/>
      <c r="AN600" s="63" t="s">
        <v>95</v>
      </c>
      <c r="AO600" s="63" t="s">
        <v>25</v>
      </c>
      <c r="AP600" s="4" t="s">
        <v>25</v>
      </c>
      <c r="AQ600" s="4" t="s">
        <v>13</v>
      </c>
      <c r="AR600" s="4" t="s">
        <v>19</v>
      </c>
      <c r="AS600" s="63" t="s">
        <v>87</v>
      </c>
    </row>
    <row r="601" spans="2:45" s="4" customFormat="1" ht="22.5" customHeight="1" x14ac:dyDescent="0.3">
      <c r="B601" s="56"/>
      <c r="C601" s="57"/>
      <c r="D601" s="57"/>
      <c r="E601" s="58" t="s">
        <v>0</v>
      </c>
      <c r="F601" s="100" t="s">
        <v>0</v>
      </c>
      <c r="G601" s="101"/>
      <c r="H601" s="101"/>
      <c r="I601" s="101"/>
      <c r="J601" s="57"/>
      <c r="K601" s="59">
        <v>0</v>
      </c>
      <c r="L601" s="60"/>
      <c r="N601" s="61"/>
      <c r="O601" s="57"/>
      <c r="P601" s="57"/>
      <c r="Q601" s="57"/>
      <c r="R601" s="57"/>
      <c r="S601" s="57"/>
      <c r="T601" s="57"/>
      <c r="U601" s="62"/>
      <c r="AN601" s="63" t="s">
        <v>95</v>
      </c>
      <c r="AO601" s="63" t="s">
        <v>25</v>
      </c>
      <c r="AP601" s="4" t="s">
        <v>25</v>
      </c>
      <c r="AQ601" s="4" t="s">
        <v>13</v>
      </c>
      <c r="AR601" s="4" t="s">
        <v>19</v>
      </c>
      <c r="AS601" s="63" t="s">
        <v>87</v>
      </c>
    </row>
    <row r="602" spans="2:45" s="6" customFormat="1" ht="22.5" customHeight="1" x14ac:dyDescent="0.3">
      <c r="B602" s="72"/>
      <c r="C602" s="73"/>
      <c r="D602" s="73"/>
      <c r="E602" s="74" t="s">
        <v>0</v>
      </c>
      <c r="F602" s="104" t="s">
        <v>900</v>
      </c>
      <c r="G602" s="105"/>
      <c r="H602" s="105"/>
      <c r="I602" s="105"/>
      <c r="J602" s="73"/>
      <c r="K602" s="75" t="s">
        <v>0</v>
      </c>
      <c r="L602" s="76"/>
      <c r="N602" s="77"/>
      <c r="O602" s="73"/>
      <c r="P602" s="73"/>
      <c r="Q602" s="73"/>
      <c r="R602" s="73"/>
      <c r="S602" s="73"/>
      <c r="T602" s="73"/>
      <c r="U602" s="78"/>
      <c r="AN602" s="79" t="s">
        <v>95</v>
      </c>
      <c r="AO602" s="79" t="s">
        <v>25</v>
      </c>
      <c r="AP602" s="6" t="s">
        <v>5</v>
      </c>
      <c r="AQ602" s="6" t="s">
        <v>13</v>
      </c>
      <c r="AR602" s="6" t="s">
        <v>19</v>
      </c>
      <c r="AS602" s="79" t="s">
        <v>87</v>
      </c>
    </row>
    <row r="603" spans="2:45" s="4" customFormat="1" ht="22.5" customHeight="1" x14ac:dyDescent="0.3">
      <c r="B603" s="56"/>
      <c r="C603" s="57"/>
      <c r="D603" s="57"/>
      <c r="E603" s="58" t="s">
        <v>0</v>
      </c>
      <c r="F603" s="100" t="s">
        <v>1128</v>
      </c>
      <c r="G603" s="101"/>
      <c r="H603" s="101"/>
      <c r="I603" s="101"/>
      <c r="J603" s="57"/>
      <c r="K603" s="59">
        <v>0.44</v>
      </c>
      <c r="L603" s="60"/>
      <c r="N603" s="61"/>
      <c r="O603" s="57"/>
      <c r="P603" s="57"/>
      <c r="Q603" s="57"/>
      <c r="R603" s="57"/>
      <c r="S603" s="57"/>
      <c r="T603" s="57"/>
      <c r="U603" s="62"/>
      <c r="AN603" s="63" t="s">
        <v>95</v>
      </c>
      <c r="AO603" s="63" t="s">
        <v>25</v>
      </c>
      <c r="AP603" s="4" t="s">
        <v>25</v>
      </c>
      <c r="AQ603" s="4" t="s">
        <v>13</v>
      </c>
      <c r="AR603" s="4" t="s">
        <v>19</v>
      </c>
      <c r="AS603" s="63" t="s">
        <v>87</v>
      </c>
    </row>
    <row r="604" spans="2:45" s="4" customFormat="1" ht="22.5" customHeight="1" x14ac:dyDescent="0.3">
      <c r="B604" s="56"/>
      <c r="C604" s="57"/>
      <c r="D604" s="57"/>
      <c r="E604" s="58" t="s">
        <v>0</v>
      </c>
      <c r="F604" s="100" t="s">
        <v>1129</v>
      </c>
      <c r="G604" s="101"/>
      <c r="H604" s="101"/>
      <c r="I604" s="101"/>
      <c r="J604" s="57"/>
      <c r="K604" s="59">
        <v>13.34</v>
      </c>
      <c r="L604" s="60"/>
      <c r="N604" s="61"/>
      <c r="O604" s="57"/>
      <c r="P604" s="57"/>
      <c r="Q604" s="57"/>
      <c r="R604" s="57"/>
      <c r="S604" s="57"/>
      <c r="T604" s="57"/>
      <c r="U604" s="62"/>
      <c r="AN604" s="63" t="s">
        <v>95</v>
      </c>
      <c r="AO604" s="63" t="s">
        <v>25</v>
      </c>
      <c r="AP604" s="4" t="s">
        <v>25</v>
      </c>
      <c r="AQ604" s="4" t="s">
        <v>13</v>
      </c>
      <c r="AR604" s="4" t="s">
        <v>19</v>
      </c>
      <c r="AS604" s="63" t="s">
        <v>87</v>
      </c>
    </row>
    <row r="605" spans="2:45" s="4" customFormat="1" ht="22.5" customHeight="1" x14ac:dyDescent="0.3">
      <c r="B605" s="56"/>
      <c r="C605" s="57"/>
      <c r="D605" s="57"/>
      <c r="E605" s="58" t="s">
        <v>0</v>
      </c>
      <c r="F605" s="100" t="s">
        <v>1130</v>
      </c>
      <c r="G605" s="101"/>
      <c r="H605" s="101"/>
      <c r="I605" s="101"/>
      <c r="J605" s="57"/>
      <c r="K605" s="59">
        <v>13.54</v>
      </c>
      <c r="L605" s="60"/>
      <c r="N605" s="61"/>
      <c r="O605" s="57"/>
      <c r="P605" s="57"/>
      <c r="Q605" s="57"/>
      <c r="R605" s="57"/>
      <c r="S605" s="57"/>
      <c r="T605" s="57"/>
      <c r="U605" s="62"/>
      <c r="AN605" s="63" t="s">
        <v>95</v>
      </c>
      <c r="AO605" s="63" t="s">
        <v>25</v>
      </c>
      <c r="AP605" s="4" t="s">
        <v>25</v>
      </c>
      <c r="AQ605" s="4" t="s">
        <v>13</v>
      </c>
      <c r="AR605" s="4" t="s">
        <v>19</v>
      </c>
      <c r="AS605" s="63" t="s">
        <v>87</v>
      </c>
    </row>
    <row r="606" spans="2:45" s="4" customFormat="1" ht="22.5" customHeight="1" x14ac:dyDescent="0.3">
      <c r="B606" s="56"/>
      <c r="C606" s="57"/>
      <c r="D606" s="57"/>
      <c r="E606" s="58" t="s">
        <v>0</v>
      </c>
      <c r="F606" s="100" t="s">
        <v>1131</v>
      </c>
      <c r="G606" s="101"/>
      <c r="H606" s="101"/>
      <c r="I606" s="101"/>
      <c r="J606" s="57"/>
      <c r="K606" s="59">
        <v>-1.74</v>
      </c>
      <c r="L606" s="60"/>
      <c r="N606" s="61"/>
      <c r="O606" s="57"/>
      <c r="P606" s="57"/>
      <c r="Q606" s="57"/>
      <c r="R606" s="57"/>
      <c r="S606" s="57"/>
      <c r="T606" s="57"/>
      <c r="U606" s="62"/>
      <c r="AN606" s="63" t="s">
        <v>95</v>
      </c>
      <c r="AO606" s="63" t="s">
        <v>25</v>
      </c>
      <c r="AP606" s="4" t="s">
        <v>25</v>
      </c>
      <c r="AQ606" s="4" t="s">
        <v>13</v>
      </c>
      <c r="AR606" s="4" t="s">
        <v>19</v>
      </c>
      <c r="AS606" s="63" t="s">
        <v>87</v>
      </c>
    </row>
    <row r="607" spans="2:45" s="4" customFormat="1" ht="22.5" customHeight="1" x14ac:dyDescent="0.3">
      <c r="B607" s="56"/>
      <c r="C607" s="57"/>
      <c r="D607" s="57"/>
      <c r="E607" s="58" t="s">
        <v>0</v>
      </c>
      <c r="F607" s="100" t="s">
        <v>0</v>
      </c>
      <c r="G607" s="101"/>
      <c r="H607" s="101"/>
      <c r="I607" s="101"/>
      <c r="J607" s="57"/>
      <c r="K607" s="59">
        <v>0</v>
      </c>
      <c r="L607" s="60"/>
      <c r="N607" s="61"/>
      <c r="O607" s="57"/>
      <c r="P607" s="57"/>
      <c r="Q607" s="57"/>
      <c r="R607" s="57"/>
      <c r="S607" s="57"/>
      <c r="T607" s="57"/>
      <c r="U607" s="62"/>
      <c r="AN607" s="63" t="s">
        <v>95</v>
      </c>
      <c r="AO607" s="63" t="s">
        <v>25</v>
      </c>
      <c r="AP607" s="4" t="s">
        <v>25</v>
      </c>
      <c r="AQ607" s="4" t="s">
        <v>13</v>
      </c>
      <c r="AR607" s="4" t="s">
        <v>19</v>
      </c>
      <c r="AS607" s="63" t="s">
        <v>87</v>
      </c>
    </row>
    <row r="608" spans="2:45" s="6" customFormat="1" ht="22.5" customHeight="1" x14ac:dyDescent="0.3">
      <c r="B608" s="72"/>
      <c r="C608" s="73"/>
      <c r="D608" s="73"/>
      <c r="E608" s="74" t="s">
        <v>0</v>
      </c>
      <c r="F608" s="104" t="s">
        <v>902</v>
      </c>
      <c r="G608" s="105"/>
      <c r="H608" s="105"/>
      <c r="I608" s="105"/>
      <c r="J608" s="73"/>
      <c r="K608" s="75" t="s">
        <v>0</v>
      </c>
      <c r="L608" s="76"/>
      <c r="N608" s="77"/>
      <c r="O608" s="73"/>
      <c r="P608" s="73"/>
      <c r="Q608" s="73"/>
      <c r="R608" s="73"/>
      <c r="S608" s="73"/>
      <c r="T608" s="73"/>
      <c r="U608" s="78"/>
      <c r="AN608" s="79" t="s">
        <v>95</v>
      </c>
      <c r="AO608" s="79" t="s">
        <v>25</v>
      </c>
      <c r="AP608" s="6" t="s">
        <v>5</v>
      </c>
      <c r="AQ608" s="6" t="s">
        <v>13</v>
      </c>
      <c r="AR608" s="6" t="s">
        <v>19</v>
      </c>
      <c r="AS608" s="79" t="s">
        <v>87</v>
      </c>
    </row>
    <row r="609" spans="2:59" s="4" customFormat="1" ht="22.5" customHeight="1" x14ac:dyDescent="0.3">
      <c r="B609" s="56"/>
      <c r="C609" s="57"/>
      <c r="D609" s="57"/>
      <c r="E609" s="58" t="s">
        <v>0</v>
      </c>
      <c r="F609" s="100" t="s">
        <v>1132</v>
      </c>
      <c r="G609" s="101"/>
      <c r="H609" s="101"/>
      <c r="I609" s="101"/>
      <c r="J609" s="57"/>
      <c r="K609" s="59">
        <v>144.38999999999999</v>
      </c>
      <c r="L609" s="60"/>
      <c r="N609" s="61"/>
      <c r="O609" s="57"/>
      <c r="P609" s="57"/>
      <c r="Q609" s="57"/>
      <c r="R609" s="57"/>
      <c r="S609" s="57"/>
      <c r="T609" s="57"/>
      <c r="U609" s="62"/>
      <c r="AN609" s="63" t="s">
        <v>95</v>
      </c>
      <c r="AO609" s="63" t="s">
        <v>25</v>
      </c>
      <c r="AP609" s="4" t="s">
        <v>25</v>
      </c>
      <c r="AQ609" s="4" t="s">
        <v>13</v>
      </c>
      <c r="AR609" s="4" t="s">
        <v>19</v>
      </c>
      <c r="AS609" s="63" t="s">
        <v>87</v>
      </c>
    </row>
    <row r="610" spans="2:59" s="4" customFormat="1" ht="22.5" customHeight="1" x14ac:dyDescent="0.3">
      <c r="B610" s="56"/>
      <c r="C610" s="57"/>
      <c r="D610" s="57"/>
      <c r="E610" s="58" t="s">
        <v>0</v>
      </c>
      <c r="F610" s="100" t="s">
        <v>1133</v>
      </c>
      <c r="G610" s="101"/>
      <c r="H610" s="101"/>
      <c r="I610" s="101"/>
      <c r="J610" s="57"/>
      <c r="K610" s="59">
        <v>-1.8</v>
      </c>
      <c r="L610" s="60"/>
      <c r="N610" s="61"/>
      <c r="O610" s="57"/>
      <c r="P610" s="57"/>
      <c r="Q610" s="57"/>
      <c r="R610" s="57"/>
      <c r="S610" s="57"/>
      <c r="T610" s="57"/>
      <c r="U610" s="62"/>
      <c r="AN610" s="63" t="s">
        <v>95</v>
      </c>
      <c r="AO610" s="63" t="s">
        <v>25</v>
      </c>
      <c r="AP610" s="4" t="s">
        <v>25</v>
      </c>
      <c r="AQ610" s="4" t="s">
        <v>13</v>
      </c>
      <c r="AR610" s="4" t="s">
        <v>19</v>
      </c>
      <c r="AS610" s="63" t="s">
        <v>87</v>
      </c>
    </row>
    <row r="611" spans="2:59" s="4" customFormat="1" ht="22.5" customHeight="1" x14ac:dyDescent="0.3">
      <c r="B611" s="56"/>
      <c r="C611" s="57"/>
      <c r="D611" s="57"/>
      <c r="E611" s="58" t="s">
        <v>0</v>
      </c>
      <c r="F611" s="100" t="s">
        <v>0</v>
      </c>
      <c r="G611" s="101"/>
      <c r="H611" s="101"/>
      <c r="I611" s="101"/>
      <c r="J611" s="57"/>
      <c r="K611" s="59">
        <v>0</v>
      </c>
      <c r="L611" s="60"/>
      <c r="N611" s="61"/>
      <c r="O611" s="57"/>
      <c r="P611" s="57"/>
      <c r="Q611" s="57"/>
      <c r="R611" s="57"/>
      <c r="S611" s="57"/>
      <c r="T611" s="57"/>
      <c r="U611" s="62"/>
      <c r="AN611" s="63" t="s">
        <v>95</v>
      </c>
      <c r="AO611" s="63" t="s">
        <v>25</v>
      </c>
      <c r="AP611" s="4" t="s">
        <v>25</v>
      </c>
      <c r="AQ611" s="4" t="s">
        <v>13</v>
      </c>
      <c r="AR611" s="4" t="s">
        <v>19</v>
      </c>
      <c r="AS611" s="63" t="s">
        <v>87</v>
      </c>
    </row>
    <row r="612" spans="2:59" s="6" customFormat="1" ht="22.5" customHeight="1" x14ac:dyDescent="0.3">
      <c r="B612" s="72"/>
      <c r="C612" s="73"/>
      <c r="D612" s="73"/>
      <c r="E612" s="74" t="s">
        <v>0</v>
      </c>
      <c r="F612" s="104" t="s">
        <v>1134</v>
      </c>
      <c r="G612" s="105"/>
      <c r="H612" s="105"/>
      <c r="I612" s="105"/>
      <c r="J612" s="73"/>
      <c r="K612" s="75" t="s">
        <v>0</v>
      </c>
      <c r="L612" s="76"/>
      <c r="N612" s="77"/>
      <c r="O612" s="73"/>
      <c r="P612" s="73"/>
      <c r="Q612" s="73"/>
      <c r="R612" s="73"/>
      <c r="S612" s="73"/>
      <c r="T612" s="73"/>
      <c r="U612" s="78"/>
      <c r="AN612" s="79" t="s">
        <v>95</v>
      </c>
      <c r="AO612" s="79" t="s">
        <v>25</v>
      </c>
      <c r="AP612" s="6" t="s">
        <v>5</v>
      </c>
      <c r="AQ612" s="6" t="s">
        <v>13</v>
      </c>
      <c r="AR612" s="6" t="s">
        <v>19</v>
      </c>
      <c r="AS612" s="79" t="s">
        <v>87</v>
      </c>
    </row>
    <row r="613" spans="2:59" s="4" customFormat="1" ht="22.5" customHeight="1" x14ac:dyDescent="0.3">
      <c r="B613" s="56"/>
      <c r="C613" s="57"/>
      <c r="D613" s="57"/>
      <c r="E613" s="58" t="s">
        <v>0</v>
      </c>
      <c r="F613" s="100" t="s">
        <v>1135</v>
      </c>
      <c r="G613" s="101"/>
      <c r="H613" s="101"/>
      <c r="I613" s="101"/>
      <c r="J613" s="57"/>
      <c r="K613" s="59">
        <v>47.317</v>
      </c>
      <c r="L613" s="60"/>
      <c r="N613" s="61"/>
      <c r="O613" s="57"/>
      <c r="P613" s="57"/>
      <c r="Q613" s="57"/>
      <c r="R613" s="57"/>
      <c r="S613" s="57"/>
      <c r="T613" s="57"/>
      <c r="U613" s="62"/>
      <c r="AN613" s="63" t="s">
        <v>95</v>
      </c>
      <c r="AO613" s="63" t="s">
        <v>25</v>
      </c>
      <c r="AP613" s="4" t="s">
        <v>25</v>
      </c>
      <c r="AQ613" s="4" t="s">
        <v>13</v>
      </c>
      <c r="AR613" s="4" t="s">
        <v>19</v>
      </c>
      <c r="AS613" s="63" t="s">
        <v>87</v>
      </c>
    </row>
    <row r="614" spans="2:59" s="4" customFormat="1" ht="22.5" customHeight="1" x14ac:dyDescent="0.3">
      <c r="B614" s="56"/>
      <c r="C614" s="57"/>
      <c r="D614" s="57"/>
      <c r="E614" s="58" t="s">
        <v>0</v>
      </c>
      <c r="F614" s="100" t="s">
        <v>0</v>
      </c>
      <c r="G614" s="101"/>
      <c r="H614" s="101"/>
      <c r="I614" s="101"/>
      <c r="J614" s="57"/>
      <c r="K614" s="59">
        <v>0</v>
      </c>
      <c r="L614" s="60"/>
      <c r="N614" s="61"/>
      <c r="O614" s="57"/>
      <c r="P614" s="57"/>
      <c r="Q614" s="57"/>
      <c r="R614" s="57"/>
      <c r="S614" s="57"/>
      <c r="T614" s="57"/>
      <c r="U614" s="62"/>
      <c r="AN614" s="63" t="s">
        <v>95</v>
      </c>
      <c r="AO614" s="63" t="s">
        <v>25</v>
      </c>
      <c r="AP614" s="4" t="s">
        <v>25</v>
      </c>
      <c r="AQ614" s="4" t="s">
        <v>13</v>
      </c>
      <c r="AR614" s="4" t="s">
        <v>19</v>
      </c>
      <c r="AS614" s="63" t="s">
        <v>87</v>
      </c>
    </row>
    <row r="615" spans="2:59" s="4" customFormat="1" ht="22.5" customHeight="1" x14ac:dyDescent="0.3">
      <c r="B615" s="56"/>
      <c r="C615" s="57"/>
      <c r="D615" s="57"/>
      <c r="E615" s="58" t="s">
        <v>0</v>
      </c>
      <c r="F615" s="100" t="s">
        <v>0</v>
      </c>
      <c r="G615" s="101"/>
      <c r="H615" s="101"/>
      <c r="I615" s="101"/>
      <c r="J615" s="57"/>
      <c r="K615" s="59">
        <v>0</v>
      </c>
      <c r="L615" s="60"/>
      <c r="N615" s="61"/>
      <c r="O615" s="57"/>
      <c r="P615" s="57"/>
      <c r="Q615" s="57"/>
      <c r="R615" s="57"/>
      <c r="S615" s="57"/>
      <c r="T615" s="57"/>
      <c r="U615" s="62"/>
      <c r="AN615" s="63" t="s">
        <v>95</v>
      </c>
      <c r="AO615" s="63" t="s">
        <v>25</v>
      </c>
      <c r="AP615" s="4" t="s">
        <v>25</v>
      </c>
      <c r="AQ615" s="4" t="s">
        <v>13</v>
      </c>
      <c r="AR615" s="4" t="s">
        <v>19</v>
      </c>
      <c r="AS615" s="63" t="s">
        <v>87</v>
      </c>
    </row>
    <row r="616" spans="2:59" s="5" customFormat="1" ht="22.5" customHeight="1" x14ac:dyDescent="0.3">
      <c r="B616" s="64"/>
      <c r="C616" s="65"/>
      <c r="D616" s="65"/>
      <c r="E616" s="66" t="s">
        <v>41</v>
      </c>
      <c r="F616" s="102" t="s">
        <v>96</v>
      </c>
      <c r="G616" s="103"/>
      <c r="H616" s="103"/>
      <c r="I616" s="103"/>
      <c r="J616" s="65"/>
      <c r="K616" s="67">
        <v>275.09699999999998</v>
      </c>
      <c r="L616" s="68"/>
      <c r="N616" s="69"/>
      <c r="O616" s="65"/>
      <c r="P616" s="65"/>
      <c r="Q616" s="65"/>
      <c r="R616" s="65"/>
      <c r="S616" s="65"/>
      <c r="T616" s="65"/>
      <c r="U616" s="70"/>
      <c r="AN616" s="71" t="s">
        <v>95</v>
      </c>
      <c r="AO616" s="71" t="s">
        <v>25</v>
      </c>
      <c r="AP616" s="5" t="s">
        <v>92</v>
      </c>
      <c r="AQ616" s="5" t="s">
        <v>13</v>
      </c>
      <c r="AR616" s="5" t="s">
        <v>5</v>
      </c>
      <c r="AS616" s="71" t="s">
        <v>87</v>
      </c>
    </row>
    <row r="617" spans="2:59" s="1" customFormat="1" ht="22.5" customHeight="1" x14ac:dyDescent="0.3">
      <c r="B617" s="46"/>
      <c r="C617" s="47" t="s">
        <v>324</v>
      </c>
      <c r="D617" s="47" t="s">
        <v>88</v>
      </c>
      <c r="E617" s="48" t="s">
        <v>350</v>
      </c>
      <c r="F617" s="97" t="s">
        <v>351</v>
      </c>
      <c r="G617" s="97"/>
      <c r="H617" s="97"/>
      <c r="I617" s="97"/>
      <c r="J617" s="49" t="s">
        <v>197</v>
      </c>
      <c r="K617" s="50">
        <v>2591.607</v>
      </c>
      <c r="L617" s="51"/>
      <c r="N617" s="52" t="s">
        <v>0</v>
      </c>
      <c r="O617" s="14" t="s">
        <v>16</v>
      </c>
      <c r="P617" s="53">
        <v>0.14000000000000001</v>
      </c>
      <c r="Q617" s="53">
        <f>P617*K617</f>
        <v>362.82498000000004</v>
      </c>
      <c r="R617" s="53">
        <v>2.5000000000000001E-4</v>
      </c>
      <c r="S617" s="53">
        <f>R617*K617</f>
        <v>0.64790175000000005</v>
      </c>
      <c r="T617" s="53">
        <v>0</v>
      </c>
      <c r="U617" s="54">
        <f>T617*K617</f>
        <v>0</v>
      </c>
      <c r="AL617" s="8" t="s">
        <v>92</v>
      </c>
      <c r="AN617" s="8" t="s">
        <v>88</v>
      </c>
      <c r="AO617" s="8" t="s">
        <v>25</v>
      </c>
      <c r="AS617" s="8" t="s">
        <v>87</v>
      </c>
      <c r="AY617" s="55" t="e">
        <f>IF(O617="základní",#REF!,0)</f>
        <v>#REF!</v>
      </c>
      <c r="AZ617" s="55">
        <f>IF(O617="snížená",#REF!,0)</f>
        <v>0</v>
      </c>
      <c r="BA617" s="55">
        <f>IF(O617="zákl. přenesená",#REF!,0)</f>
        <v>0</v>
      </c>
      <c r="BB617" s="55">
        <f>IF(O617="sníž. přenesená",#REF!,0)</f>
        <v>0</v>
      </c>
      <c r="BC617" s="55">
        <f>IF(O617="nulová",#REF!,0)</f>
        <v>0</v>
      </c>
      <c r="BD617" s="8" t="s">
        <v>5</v>
      </c>
      <c r="BE617" s="55" t="e">
        <f>ROUND(#REF!*K617,2)</f>
        <v>#REF!</v>
      </c>
      <c r="BF617" s="8" t="s">
        <v>92</v>
      </c>
      <c r="BG617" s="8" t="s">
        <v>352</v>
      </c>
    </row>
    <row r="618" spans="2:59" s="4" customFormat="1" ht="22.5" customHeight="1" x14ac:dyDescent="0.3">
      <c r="B618" s="56"/>
      <c r="C618" s="57"/>
      <c r="D618" s="57"/>
      <c r="E618" s="58" t="s">
        <v>0</v>
      </c>
      <c r="F618" s="98" t="s">
        <v>38</v>
      </c>
      <c r="G618" s="99"/>
      <c r="H618" s="99"/>
      <c r="I618" s="99"/>
      <c r="J618" s="57"/>
      <c r="K618" s="59">
        <v>558.19000000000005</v>
      </c>
      <c r="L618" s="60"/>
      <c r="N618" s="61"/>
      <c r="O618" s="57"/>
      <c r="P618" s="57"/>
      <c r="Q618" s="57"/>
      <c r="R618" s="57"/>
      <c r="S618" s="57"/>
      <c r="T618" s="57"/>
      <c r="U618" s="62"/>
      <c r="AN618" s="63" t="s">
        <v>95</v>
      </c>
      <c r="AO618" s="63" t="s">
        <v>25</v>
      </c>
      <c r="AP618" s="4" t="s">
        <v>25</v>
      </c>
      <c r="AQ618" s="4" t="s">
        <v>13</v>
      </c>
      <c r="AR618" s="4" t="s">
        <v>19</v>
      </c>
      <c r="AS618" s="63" t="s">
        <v>87</v>
      </c>
    </row>
    <row r="619" spans="2:59" s="4" customFormat="1" ht="22.5" customHeight="1" x14ac:dyDescent="0.3">
      <c r="B619" s="56"/>
      <c r="C619" s="57"/>
      <c r="D619" s="57"/>
      <c r="E619" s="58" t="s">
        <v>0</v>
      </c>
      <c r="F619" s="100" t="s">
        <v>0</v>
      </c>
      <c r="G619" s="101"/>
      <c r="H619" s="101"/>
      <c r="I619" s="101"/>
      <c r="J619" s="57"/>
      <c r="K619" s="59">
        <v>0</v>
      </c>
      <c r="L619" s="60"/>
      <c r="N619" s="61"/>
      <c r="O619" s="57"/>
      <c r="P619" s="57"/>
      <c r="Q619" s="57"/>
      <c r="R619" s="57"/>
      <c r="S619" s="57"/>
      <c r="T619" s="57"/>
      <c r="U619" s="62"/>
      <c r="AN619" s="63" t="s">
        <v>95</v>
      </c>
      <c r="AO619" s="63" t="s">
        <v>25</v>
      </c>
      <c r="AP619" s="4" t="s">
        <v>25</v>
      </c>
      <c r="AQ619" s="4" t="s">
        <v>13</v>
      </c>
      <c r="AR619" s="4" t="s">
        <v>19</v>
      </c>
      <c r="AS619" s="63" t="s">
        <v>87</v>
      </c>
    </row>
    <row r="620" spans="2:59" s="4" customFormat="1" ht="22.5" customHeight="1" x14ac:dyDescent="0.3">
      <c r="B620" s="56"/>
      <c r="C620" s="57"/>
      <c r="D620" s="57"/>
      <c r="E620" s="58" t="s">
        <v>0</v>
      </c>
      <c r="F620" s="100" t="s">
        <v>39</v>
      </c>
      <c r="G620" s="101"/>
      <c r="H620" s="101"/>
      <c r="I620" s="101"/>
      <c r="J620" s="57"/>
      <c r="K620" s="59">
        <v>558.19000000000005</v>
      </c>
      <c r="L620" s="60"/>
      <c r="N620" s="61"/>
      <c r="O620" s="57"/>
      <c r="P620" s="57"/>
      <c r="Q620" s="57"/>
      <c r="R620" s="57"/>
      <c r="S620" s="57"/>
      <c r="T620" s="57"/>
      <c r="U620" s="62"/>
      <c r="AN620" s="63" t="s">
        <v>95</v>
      </c>
      <c r="AO620" s="63" t="s">
        <v>25</v>
      </c>
      <c r="AP620" s="4" t="s">
        <v>25</v>
      </c>
      <c r="AQ620" s="4" t="s">
        <v>13</v>
      </c>
      <c r="AR620" s="4" t="s">
        <v>19</v>
      </c>
      <c r="AS620" s="63" t="s">
        <v>87</v>
      </c>
    </row>
    <row r="621" spans="2:59" s="4" customFormat="1" ht="22.5" customHeight="1" x14ac:dyDescent="0.3">
      <c r="B621" s="56"/>
      <c r="C621" s="57"/>
      <c r="D621" s="57"/>
      <c r="E621" s="58" t="s">
        <v>0</v>
      </c>
      <c r="F621" s="100" t="s">
        <v>0</v>
      </c>
      <c r="G621" s="101"/>
      <c r="H621" s="101"/>
      <c r="I621" s="101"/>
      <c r="J621" s="57"/>
      <c r="K621" s="59">
        <v>0</v>
      </c>
      <c r="L621" s="60"/>
      <c r="N621" s="61"/>
      <c r="O621" s="57"/>
      <c r="P621" s="57"/>
      <c r="Q621" s="57"/>
      <c r="R621" s="57"/>
      <c r="S621" s="57"/>
      <c r="T621" s="57"/>
      <c r="U621" s="62"/>
      <c r="AN621" s="63" t="s">
        <v>95</v>
      </c>
      <c r="AO621" s="63" t="s">
        <v>25</v>
      </c>
      <c r="AP621" s="4" t="s">
        <v>25</v>
      </c>
      <c r="AQ621" s="4" t="s">
        <v>13</v>
      </c>
      <c r="AR621" s="4" t="s">
        <v>19</v>
      </c>
      <c r="AS621" s="63" t="s">
        <v>87</v>
      </c>
    </row>
    <row r="622" spans="2:59" s="4" customFormat="1" ht="22.5" customHeight="1" x14ac:dyDescent="0.3">
      <c r="B622" s="56"/>
      <c r="C622" s="57"/>
      <c r="D622" s="57"/>
      <c r="E622" s="58" t="s">
        <v>0</v>
      </c>
      <c r="F622" s="100" t="s">
        <v>37</v>
      </c>
      <c r="G622" s="101"/>
      <c r="H622" s="101"/>
      <c r="I622" s="101"/>
      <c r="J622" s="57"/>
      <c r="K622" s="59">
        <v>100.312</v>
      </c>
      <c r="L622" s="60"/>
      <c r="N622" s="61"/>
      <c r="O622" s="57"/>
      <c r="P622" s="57"/>
      <c r="Q622" s="57"/>
      <c r="R622" s="57"/>
      <c r="S622" s="57"/>
      <c r="T622" s="57"/>
      <c r="U622" s="62"/>
      <c r="AN622" s="63" t="s">
        <v>95</v>
      </c>
      <c r="AO622" s="63" t="s">
        <v>25</v>
      </c>
      <c r="AP622" s="4" t="s">
        <v>25</v>
      </c>
      <c r="AQ622" s="4" t="s">
        <v>13</v>
      </c>
      <c r="AR622" s="4" t="s">
        <v>19</v>
      </c>
      <c r="AS622" s="63" t="s">
        <v>87</v>
      </c>
    </row>
    <row r="623" spans="2:59" s="4" customFormat="1" ht="22.5" customHeight="1" x14ac:dyDescent="0.3">
      <c r="B623" s="56"/>
      <c r="C623" s="57"/>
      <c r="D623" s="57"/>
      <c r="E623" s="58" t="s">
        <v>0</v>
      </c>
      <c r="F623" s="100" t="s">
        <v>0</v>
      </c>
      <c r="G623" s="101"/>
      <c r="H623" s="101"/>
      <c r="I623" s="101"/>
      <c r="J623" s="57"/>
      <c r="K623" s="59">
        <v>0</v>
      </c>
      <c r="L623" s="60"/>
      <c r="N623" s="61"/>
      <c r="O623" s="57"/>
      <c r="P623" s="57"/>
      <c r="Q623" s="57"/>
      <c r="R623" s="57"/>
      <c r="S623" s="57"/>
      <c r="T623" s="57"/>
      <c r="U623" s="62"/>
      <c r="AN623" s="63" t="s">
        <v>95</v>
      </c>
      <c r="AO623" s="63" t="s">
        <v>25</v>
      </c>
      <c r="AP623" s="4" t="s">
        <v>25</v>
      </c>
      <c r="AQ623" s="4" t="s">
        <v>13</v>
      </c>
      <c r="AR623" s="4" t="s">
        <v>19</v>
      </c>
      <c r="AS623" s="63" t="s">
        <v>87</v>
      </c>
    </row>
    <row r="624" spans="2:59" s="4" customFormat="1" ht="22.5" customHeight="1" x14ac:dyDescent="0.3">
      <c r="B624" s="56"/>
      <c r="C624" s="57"/>
      <c r="D624" s="57"/>
      <c r="E624" s="58" t="s">
        <v>0</v>
      </c>
      <c r="F624" s="100" t="s">
        <v>36</v>
      </c>
      <c r="G624" s="101"/>
      <c r="H624" s="101"/>
      <c r="I624" s="101"/>
      <c r="J624" s="57"/>
      <c r="K624" s="59">
        <v>1374.915</v>
      </c>
      <c r="L624" s="60"/>
      <c r="N624" s="61"/>
      <c r="O624" s="57"/>
      <c r="P624" s="57"/>
      <c r="Q624" s="57"/>
      <c r="R624" s="57"/>
      <c r="S624" s="57"/>
      <c r="T624" s="57"/>
      <c r="U624" s="62"/>
      <c r="AN624" s="63" t="s">
        <v>95</v>
      </c>
      <c r="AO624" s="63" t="s">
        <v>25</v>
      </c>
      <c r="AP624" s="4" t="s">
        <v>25</v>
      </c>
      <c r="AQ624" s="4" t="s">
        <v>13</v>
      </c>
      <c r="AR624" s="4" t="s">
        <v>19</v>
      </c>
      <c r="AS624" s="63" t="s">
        <v>87</v>
      </c>
    </row>
    <row r="625" spans="2:59" s="4" customFormat="1" ht="22.5" customHeight="1" x14ac:dyDescent="0.3">
      <c r="B625" s="56"/>
      <c r="C625" s="57"/>
      <c r="D625" s="57"/>
      <c r="E625" s="58" t="s">
        <v>0</v>
      </c>
      <c r="F625" s="100" t="s">
        <v>0</v>
      </c>
      <c r="G625" s="101"/>
      <c r="H625" s="101"/>
      <c r="I625" s="101"/>
      <c r="J625" s="57"/>
      <c r="K625" s="59">
        <v>0</v>
      </c>
      <c r="L625" s="60"/>
      <c r="N625" s="61"/>
      <c r="O625" s="57"/>
      <c r="P625" s="57"/>
      <c r="Q625" s="57"/>
      <c r="R625" s="57"/>
      <c r="S625" s="57"/>
      <c r="T625" s="57"/>
      <c r="U625" s="62"/>
      <c r="AN625" s="63" t="s">
        <v>95</v>
      </c>
      <c r="AO625" s="63" t="s">
        <v>25</v>
      </c>
      <c r="AP625" s="4" t="s">
        <v>25</v>
      </c>
      <c r="AQ625" s="4" t="s">
        <v>13</v>
      </c>
      <c r="AR625" s="4" t="s">
        <v>19</v>
      </c>
      <c r="AS625" s="63" t="s">
        <v>87</v>
      </c>
    </row>
    <row r="626" spans="2:59" s="5" customFormat="1" ht="22.5" customHeight="1" x14ac:dyDescent="0.3">
      <c r="B626" s="64"/>
      <c r="C626" s="65"/>
      <c r="D626" s="65"/>
      <c r="E626" s="66" t="s">
        <v>0</v>
      </c>
      <c r="F626" s="102" t="s">
        <v>96</v>
      </c>
      <c r="G626" s="103"/>
      <c r="H626" s="103"/>
      <c r="I626" s="103"/>
      <c r="J626" s="65"/>
      <c r="K626" s="67">
        <v>2591.607</v>
      </c>
      <c r="L626" s="68"/>
      <c r="N626" s="69"/>
      <c r="O626" s="65"/>
      <c r="P626" s="65"/>
      <c r="Q626" s="65"/>
      <c r="R626" s="65"/>
      <c r="S626" s="65"/>
      <c r="T626" s="65"/>
      <c r="U626" s="70"/>
      <c r="AN626" s="71" t="s">
        <v>95</v>
      </c>
      <c r="AO626" s="71" t="s">
        <v>25</v>
      </c>
      <c r="AP626" s="5" t="s">
        <v>92</v>
      </c>
      <c r="AQ626" s="5" t="s">
        <v>13</v>
      </c>
      <c r="AR626" s="5" t="s">
        <v>5</v>
      </c>
      <c r="AS626" s="71" t="s">
        <v>87</v>
      </c>
    </row>
    <row r="627" spans="2:59" s="1" customFormat="1" ht="31.5" customHeight="1" x14ac:dyDescent="0.3">
      <c r="B627" s="46"/>
      <c r="C627" s="88" t="s">
        <v>335</v>
      </c>
      <c r="D627" s="88" t="s">
        <v>145</v>
      </c>
      <c r="E627" s="89" t="s">
        <v>354</v>
      </c>
      <c r="F627" s="108" t="s">
        <v>355</v>
      </c>
      <c r="G627" s="108"/>
      <c r="H627" s="108"/>
      <c r="I627" s="108"/>
      <c r="J627" s="90" t="s">
        <v>197</v>
      </c>
      <c r="K627" s="91">
        <v>977.572</v>
      </c>
      <c r="L627" s="51"/>
      <c r="N627" s="52" t="s">
        <v>0</v>
      </c>
      <c r="O627" s="14" t="s">
        <v>16</v>
      </c>
      <c r="P627" s="53">
        <v>0</v>
      </c>
      <c r="Q627" s="53">
        <f>P627*K627</f>
        <v>0</v>
      </c>
      <c r="R627" s="53">
        <v>4.0000000000000003E-5</v>
      </c>
      <c r="S627" s="53">
        <f>R627*K627</f>
        <v>3.9102880000000007E-2</v>
      </c>
      <c r="T627" s="53">
        <v>0</v>
      </c>
      <c r="U627" s="54">
        <f>T627*K627</f>
        <v>0</v>
      </c>
      <c r="AL627" s="8" t="s">
        <v>137</v>
      </c>
      <c r="AN627" s="8" t="s">
        <v>145</v>
      </c>
      <c r="AO627" s="8" t="s">
        <v>25</v>
      </c>
      <c r="AS627" s="8" t="s">
        <v>87</v>
      </c>
      <c r="AY627" s="55" t="e">
        <f>IF(O627="základní",#REF!,0)</f>
        <v>#REF!</v>
      </c>
      <c r="AZ627" s="55">
        <f>IF(O627="snížená",#REF!,0)</f>
        <v>0</v>
      </c>
      <c r="BA627" s="55">
        <f>IF(O627="zákl. přenesená",#REF!,0)</f>
        <v>0</v>
      </c>
      <c r="BB627" s="55">
        <f>IF(O627="sníž. přenesená",#REF!,0)</f>
        <v>0</v>
      </c>
      <c r="BC627" s="55">
        <f>IF(O627="nulová",#REF!,0)</f>
        <v>0</v>
      </c>
      <c r="BD627" s="8" t="s">
        <v>5</v>
      </c>
      <c r="BE627" s="55" t="e">
        <f>ROUND(#REF!*K627,2)</f>
        <v>#REF!</v>
      </c>
      <c r="BF627" s="8" t="s">
        <v>92</v>
      </c>
      <c r="BG627" s="8" t="s">
        <v>356</v>
      </c>
    </row>
    <row r="628" spans="2:59" s="6" customFormat="1" ht="22.5" customHeight="1" x14ac:dyDescent="0.3">
      <c r="B628" s="72"/>
      <c r="C628" s="73"/>
      <c r="D628" s="73"/>
      <c r="E628" s="74" t="s">
        <v>0</v>
      </c>
      <c r="F628" s="106" t="s">
        <v>276</v>
      </c>
      <c r="G628" s="107"/>
      <c r="H628" s="107"/>
      <c r="I628" s="107"/>
      <c r="J628" s="73"/>
      <c r="K628" s="75" t="s">
        <v>0</v>
      </c>
      <c r="L628" s="76"/>
      <c r="N628" s="77"/>
      <c r="O628" s="73"/>
      <c r="P628" s="73"/>
      <c r="Q628" s="73"/>
      <c r="R628" s="73"/>
      <c r="S628" s="73"/>
      <c r="T628" s="73"/>
      <c r="U628" s="78"/>
      <c r="AN628" s="79" t="s">
        <v>95</v>
      </c>
      <c r="AO628" s="79" t="s">
        <v>25</v>
      </c>
      <c r="AP628" s="6" t="s">
        <v>5</v>
      </c>
      <c r="AQ628" s="6" t="s">
        <v>13</v>
      </c>
      <c r="AR628" s="6" t="s">
        <v>19</v>
      </c>
      <c r="AS628" s="79" t="s">
        <v>87</v>
      </c>
    </row>
    <row r="629" spans="2:59" s="6" customFormat="1" ht="22.5" customHeight="1" x14ac:dyDescent="0.3">
      <c r="B629" s="72"/>
      <c r="C629" s="73"/>
      <c r="D629" s="73"/>
      <c r="E629" s="74" t="s">
        <v>0</v>
      </c>
      <c r="F629" s="104" t="s">
        <v>1136</v>
      </c>
      <c r="G629" s="105"/>
      <c r="H629" s="105"/>
      <c r="I629" s="105"/>
      <c r="J629" s="73"/>
      <c r="K629" s="75" t="s">
        <v>0</v>
      </c>
      <c r="L629" s="76"/>
      <c r="N629" s="77"/>
      <c r="O629" s="73"/>
      <c r="P629" s="73"/>
      <c r="Q629" s="73"/>
      <c r="R629" s="73"/>
      <c r="S629" s="73"/>
      <c r="T629" s="73"/>
      <c r="U629" s="78"/>
      <c r="AN629" s="79" t="s">
        <v>95</v>
      </c>
      <c r="AO629" s="79" t="s">
        <v>25</v>
      </c>
      <c r="AP629" s="6" t="s">
        <v>5</v>
      </c>
      <c r="AQ629" s="6" t="s">
        <v>13</v>
      </c>
      <c r="AR629" s="6" t="s">
        <v>19</v>
      </c>
      <c r="AS629" s="79" t="s">
        <v>87</v>
      </c>
    </row>
    <row r="630" spans="2:59" s="6" customFormat="1" ht="22.5" customHeight="1" x14ac:dyDescent="0.3">
      <c r="B630" s="72"/>
      <c r="C630" s="73"/>
      <c r="D630" s="73"/>
      <c r="E630" s="74" t="s">
        <v>0</v>
      </c>
      <c r="F630" s="104" t="s">
        <v>1039</v>
      </c>
      <c r="G630" s="105"/>
      <c r="H630" s="105"/>
      <c r="I630" s="105"/>
      <c r="J630" s="73"/>
      <c r="K630" s="75" t="s">
        <v>0</v>
      </c>
      <c r="L630" s="76"/>
      <c r="N630" s="77"/>
      <c r="O630" s="73"/>
      <c r="P630" s="73"/>
      <c r="Q630" s="73"/>
      <c r="R630" s="73"/>
      <c r="S630" s="73"/>
      <c r="T630" s="73"/>
      <c r="U630" s="78"/>
      <c r="AN630" s="79" t="s">
        <v>95</v>
      </c>
      <c r="AO630" s="79" t="s">
        <v>25</v>
      </c>
      <c r="AP630" s="6" t="s">
        <v>5</v>
      </c>
      <c r="AQ630" s="6" t="s">
        <v>13</v>
      </c>
      <c r="AR630" s="6" t="s">
        <v>19</v>
      </c>
      <c r="AS630" s="79" t="s">
        <v>87</v>
      </c>
    </row>
    <row r="631" spans="2:59" s="6" customFormat="1" ht="22.5" customHeight="1" x14ac:dyDescent="0.3">
      <c r="B631" s="72"/>
      <c r="C631" s="73"/>
      <c r="D631" s="73"/>
      <c r="E631" s="74" t="s">
        <v>0</v>
      </c>
      <c r="F631" s="104" t="s">
        <v>1040</v>
      </c>
      <c r="G631" s="105"/>
      <c r="H631" s="105"/>
      <c r="I631" s="105"/>
      <c r="J631" s="73"/>
      <c r="K631" s="75" t="s">
        <v>0</v>
      </c>
      <c r="L631" s="76"/>
      <c r="N631" s="77"/>
      <c r="O631" s="73"/>
      <c r="P631" s="73"/>
      <c r="Q631" s="73"/>
      <c r="R631" s="73"/>
      <c r="S631" s="73"/>
      <c r="T631" s="73"/>
      <c r="U631" s="78"/>
      <c r="AN631" s="79" t="s">
        <v>95</v>
      </c>
      <c r="AO631" s="79" t="s">
        <v>25</v>
      </c>
      <c r="AP631" s="6" t="s">
        <v>5</v>
      </c>
      <c r="AQ631" s="6" t="s">
        <v>13</v>
      </c>
      <c r="AR631" s="6" t="s">
        <v>19</v>
      </c>
      <c r="AS631" s="79" t="s">
        <v>87</v>
      </c>
    </row>
    <row r="632" spans="2:59" s="4" customFormat="1" ht="31.5" customHeight="1" x14ac:dyDescent="0.3">
      <c r="B632" s="56"/>
      <c r="C632" s="57"/>
      <c r="D632" s="57"/>
      <c r="E632" s="58" t="s">
        <v>0</v>
      </c>
      <c r="F632" s="100" t="s">
        <v>1137</v>
      </c>
      <c r="G632" s="101"/>
      <c r="H632" s="101"/>
      <c r="I632" s="101"/>
      <c r="J632" s="57"/>
      <c r="K632" s="59">
        <v>66</v>
      </c>
      <c r="L632" s="60"/>
      <c r="N632" s="61"/>
      <c r="O632" s="57"/>
      <c r="P632" s="57"/>
      <c r="Q632" s="57"/>
      <c r="R632" s="57"/>
      <c r="S632" s="57"/>
      <c r="T632" s="57"/>
      <c r="U632" s="62"/>
      <c r="AN632" s="63" t="s">
        <v>95</v>
      </c>
      <c r="AO632" s="63" t="s">
        <v>25</v>
      </c>
      <c r="AP632" s="4" t="s">
        <v>25</v>
      </c>
      <c r="AQ632" s="4" t="s">
        <v>13</v>
      </c>
      <c r="AR632" s="4" t="s">
        <v>19</v>
      </c>
      <c r="AS632" s="63" t="s">
        <v>87</v>
      </c>
    </row>
    <row r="633" spans="2:59" s="4" customFormat="1" ht="22.5" customHeight="1" x14ac:dyDescent="0.3">
      <c r="B633" s="56"/>
      <c r="C633" s="57"/>
      <c r="D633" s="57"/>
      <c r="E633" s="58" t="s">
        <v>0</v>
      </c>
      <c r="F633" s="100" t="s">
        <v>0</v>
      </c>
      <c r="G633" s="101"/>
      <c r="H633" s="101"/>
      <c r="I633" s="101"/>
      <c r="J633" s="57"/>
      <c r="K633" s="59">
        <v>0</v>
      </c>
      <c r="L633" s="60"/>
      <c r="N633" s="61"/>
      <c r="O633" s="57"/>
      <c r="P633" s="57"/>
      <c r="Q633" s="57"/>
      <c r="R633" s="57"/>
      <c r="S633" s="57"/>
      <c r="T633" s="57"/>
      <c r="U633" s="62"/>
      <c r="AN633" s="63" t="s">
        <v>95</v>
      </c>
      <c r="AO633" s="63" t="s">
        <v>25</v>
      </c>
      <c r="AP633" s="4" t="s">
        <v>25</v>
      </c>
      <c r="AQ633" s="4" t="s">
        <v>13</v>
      </c>
      <c r="AR633" s="4" t="s">
        <v>19</v>
      </c>
      <c r="AS633" s="63" t="s">
        <v>87</v>
      </c>
    </row>
    <row r="634" spans="2:59" s="6" customFormat="1" ht="22.5" customHeight="1" x14ac:dyDescent="0.3">
      <c r="B634" s="72"/>
      <c r="C634" s="73"/>
      <c r="D634" s="73"/>
      <c r="E634" s="74" t="s">
        <v>0</v>
      </c>
      <c r="F634" s="104" t="s">
        <v>1039</v>
      </c>
      <c r="G634" s="105"/>
      <c r="H634" s="105"/>
      <c r="I634" s="105"/>
      <c r="J634" s="73"/>
      <c r="K634" s="75" t="s">
        <v>0</v>
      </c>
      <c r="L634" s="76"/>
      <c r="N634" s="77"/>
      <c r="O634" s="73"/>
      <c r="P634" s="73"/>
      <c r="Q634" s="73"/>
      <c r="R634" s="73"/>
      <c r="S634" s="73"/>
      <c r="T634" s="73"/>
      <c r="U634" s="78"/>
      <c r="AN634" s="79" t="s">
        <v>95</v>
      </c>
      <c r="AO634" s="79" t="s">
        <v>25</v>
      </c>
      <c r="AP634" s="6" t="s">
        <v>5</v>
      </c>
      <c r="AQ634" s="6" t="s">
        <v>13</v>
      </c>
      <c r="AR634" s="6" t="s">
        <v>19</v>
      </c>
      <c r="AS634" s="79" t="s">
        <v>87</v>
      </c>
    </row>
    <row r="635" spans="2:59" s="6" customFormat="1" ht="22.5" customHeight="1" x14ac:dyDescent="0.3">
      <c r="B635" s="72"/>
      <c r="C635" s="73"/>
      <c r="D635" s="73"/>
      <c r="E635" s="74" t="s">
        <v>0</v>
      </c>
      <c r="F635" s="104" t="s">
        <v>1046</v>
      </c>
      <c r="G635" s="105"/>
      <c r="H635" s="105"/>
      <c r="I635" s="105"/>
      <c r="J635" s="73"/>
      <c r="K635" s="75" t="s">
        <v>0</v>
      </c>
      <c r="L635" s="76"/>
      <c r="N635" s="77"/>
      <c r="O635" s="73"/>
      <c r="P635" s="73"/>
      <c r="Q635" s="73"/>
      <c r="R635" s="73"/>
      <c r="S635" s="73"/>
      <c r="T635" s="73"/>
      <c r="U635" s="78"/>
      <c r="AN635" s="79" t="s">
        <v>95</v>
      </c>
      <c r="AO635" s="79" t="s">
        <v>25</v>
      </c>
      <c r="AP635" s="6" t="s">
        <v>5</v>
      </c>
      <c r="AQ635" s="6" t="s">
        <v>13</v>
      </c>
      <c r="AR635" s="6" t="s">
        <v>19</v>
      </c>
      <c r="AS635" s="79" t="s">
        <v>87</v>
      </c>
    </row>
    <row r="636" spans="2:59" s="4" customFormat="1" ht="31.5" customHeight="1" x14ac:dyDescent="0.3">
      <c r="B636" s="56"/>
      <c r="C636" s="57"/>
      <c r="D636" s="57"/>
      <c r="E636" s="58" t="s">
        <v>0</v>
      </c>
      <c r="F636" s="100" t="s">
        <v>1138</v>
      </c>
      <c r="G636" s="101"/>
      <c r="H636" s="101"/>
      <c r="I636" s="101"/>
      <c r="J636" s="57"/>
      <c r="K636" s="59">
        <v>643.5</v>
      </c>
      <c r="L636" s="60"/>
      <c r="N636" s="61"/>
      <c r="O636" s="57"/>
      <c r="P636" s="57"/>
      <c r="Q636" s="57"/>
      <c r="R636" s="57"/>
      <c r="S636" s="57"/>
      <c r="T636" s="57"/>
      <c r="U636" s="62"/>
      <c r="AN636" s="63" t="s">
        <v>95</v>
      </c>
      <c r="AO636" s="63" t="s">
        <v>25</v>
      </c>
      <c r="AP636" s="4" t="s">
        <v>25</v>
      </c>
      <c r="AQ636" s="4" t="s">
        <v>13</v>
      </c>
      <c r="AR636" s="4" t="s">
        <v>19</v>
      </c>
      <c r="AS636" s="63" t="s">
        <v>87</v>
      </c>
    </row>
    <row r="637" spans="2:59" s="4" customFormat="1" ht="22.5" customHeight="1" x14ac:dyDescent="0.3">
      <c r="B637" s="56"/>
      <c r="C637" s="57"/>
      <c r="D637" s="57"/>
      <c r="E637" s="58" t="s">
        <v>0</v>
      </c>
      <c r="F637" s="100" t="s">
        <v>1139</v>
      </c>
      <c r="G637" s="101"/>
      <c r="H637" s="101"/>
      <c r="I637" s="101"/>
      <c r="J637" s="57"/>
      <c r="K637" s="59">
        <v>31.6</v>
      </c>
      <c r="L637" s="60"/>
      <c r="N637" s="61"/>
      <c r="O637" s="57"/>
      <c r="P637" s="57"/>
      <c r="Q637" s="57"/>
      <c r="R637" s="57"/>
      <c r="S637" s="57"/>
      <c r="T637" s="57"/>
      <c r="U637" s="62"/>
      <c r="AN637" s="63" t="s">
        <v>95</v>
      </c>
      <c r="AO637" s="63" t="s">
        <v>25</v>
      </c>
      <c r="AP637" s="4" t="s">
        <v>25</v>
      </c>
      <c r="AQ637" s="4" t="s">
        <v>13</v>
      </c>
      <c r="AR637" s="4" t="s">
        <v>19</v>
      </c>
      <c r="AS637" s="63" t="s">
        <v>87</v>
      </c>
    </row>
    <row r="638" spans="2:59" s="4" customFormat="1" ht="22.5" customHeight="1" x14ac:dyDescent="0.3">
      <c r="B638" s="56"/>
      <c r="C638" s="57"/>
      <c r="D638" s="57"/>
      <c r="E638" s="58" t="s">
        <v>0</v>
      </c>
      <c r="F638" s="100" t="s">
        <v>0</v>
      </c>
      <c r="G638" s="101"/>
      <c r="H638" s="101"/>
      <c r="I638" s="101"/>
      <c r="J638" s="57"/>
      <c r="K638" s="59">
        <v>0</v>
      </c>
      <c r="L638" s="60"/>
      <c r="N638" s="61"/>
      <c r="O638" s="57"/>
      <c r="P638" s="57"/>
      <c r="Q638" s="57"/>
      <c r="R638" s="57"/>
      <c r="S638" s="57"/>
      <c r="T638" s="57"/>
      <c r="U638" s="62"/>
      <c r="AN638" s="63" t="s">
        <v>95</v>
      </c>
      <c r="AO638" s="63" t="s">
        <v>25</v>
      </c>
      <c r="AP638" s="4" t="s">
        <v>25</v>
      </c>
      <c r="AQ638" s="4" t="s">
        <v>13</v>
      </c>
      <c r="AR638" s="4" t="s">
        <v>19</v>
      </c>
      <c r="AS638" s="63" t="s">
        <v>87</v>
      </c>
    </row>
    <row r="639" spans="2:59" s="6" customFormat="1" ht="22.5" customHeight="1" x14ac:dyDescent="0.3">
      <c r="B639" s="72"/>
      <c r="C639" s="73"/>
      <c r="D639" s="73"/>
      <c r="E639" s="74" t="s">
        <v>0</v>
      </c>
      <c r="F639" s="104" t="s">
        <v>906</v>
      </c>
      <c r="G639" s="105"/>
      <c r="H639" s="105"/>
      <c r="I639" s="105"/>
      <c r="J639" s="73"/>
      <c r="K639" s="75" t="s">
        <v>0</v>
      </c>
      <c r="L639" s="76"/>
      <c r="N639" s="77"/>
      <c r="O639" s="73"/>
      <c r="P639" s="73"/>
      <c r="Q639" s="73"/>
      <c r="R639" s="73"/>
      <c r="S639" s="73"/>
      <c r="T639" s="73"/>
      <c r="U639" s="78"/>
      <c r="AN639" s="79" t="s">
        <v>95</v>
      </c>
      <c r="AO639" s="79" t="s">
        <v>25</v>
      </c>
      <c r="AP639" s="6" t="s">
        <v>5</v>
      </c>
      <c r="AQ639" s="6" t="s">
        <v>13</v>
      </c>
      <c r="AR639" s="6" t="s">
        <v>19</v>
      </c>
      <c r="AS639" s="79" t="s">
        <v>87</v>
      </c>
    </row>
    <row r="640" spans="2:59" s="6" customFormat="1" ht="22.5" customHeight="1" x14ac:dyDescent="0.3">
      <c r="B640" s="72"/>
      <c r="C640" s="73"/>
      <c r="D640" s="73"/>
      <c r="E640" s="74" t="s">
        <v>0</v>
      </c>
      <c r="F640" s="104" t="s">
        <v>1055</v>
      </c>
      <c r="G640" s="105"/>
      <c r="H640" s="105"/>
      <c r="I640" s="105"/>
      <c r="J640" s="73"/>
      <c r="K640" s="75" t="s">
        <v>0</v>
      </c>
      <c r="L640" s="76"/>
      <c r="N640" s="77"/>
      <c r="O640" s="73"/>
      <c r="P640" s="73"/>
      <c r="Q640" s="73"/>
      <c r="R640" s="73"/>
      <c r="S640" s="73"/>
      <c r="T640" s="73"/>
      <c r="U640" s="78"/>
      <c r="AN640" s="79" t="s">
        <v>95</v>
      </c>
      <c r="AO640" s="79" t="s">
        <v>25</v>
      </c>
      <c r="AP640" s="6" t="s">
        <v>5</v>
      </c>
      <c r="AQ640" s="6" t="s">
        <v>13</v>
      </c>
      <c r="AR640" s="6" t="s">
        <v>19</v>
      </c>
      <c r="AS640" s="79" t="s">
        <v>87</v>
      </c>
    </row>
    <row r="641" spans="2:45" s="4" customFormat="1" ht="22.5" customHeight="1" x14ac:dyDescent="0.3">
      <c r="B641" s="56"/>
      <c r="C641" s="57"/>
      <c r="D641" s="57"/>
      <c r="E641" s="58" t="s">
        <v>0</v>
      </c>
      <c r="F641" s="100" t="s">
        <v>1140</v>
      </c>
      <c r="G641" s="101"/>
      <c r="H641" s="101"/>
      <c r="I641" s="101"/>
      <c r="J641" s="57"/>
      <c r="K641" s="59">
        <v>47.174999999999997</v>
      </c>
      <c r="L641" s="60"/>
      <c r="N641" s="61"/>
      <c r="O641" s="57"/>
      <c r="P641" s="57"/>
      <c r="Q641" s="57"/>
      <c r="R641" s="57"/>
      <c r="S641" s="57"/>
      <c r="T641" s="57"/>
      <c r="U641" s="62"/>
      <c r="AN641" s="63" t="s">
        <v>95</v>
      </c>
      <c r="AO641" s="63" t="s">
        <v>25</v>
      </c>
      <c r="AP641" s="4" t="s">
        <v>25</v>
      </c>
      <c r="AQ641" s="4" t="s">
        <v>13</v>
      </c>
      <c r="AR641" s="4" t="s">
        <v>19</v>
      </c>
      <c r="AS641" s="63" t="s">
        <v>87</v>
      </c>
    </row>
    <row r="642" spans="2:45" s="4" customFormat="1" ht="22.5" customHeight="1" x14ac:dyDescent="0.3">
      <c r="B642" s="56"/>
      <c r="C642" s="57"/>
      <c r="D642" s="57"/>
      <c r="E642" s="58" t="s">
        <v>0</v>
      </c>
      <c r="F642" s="100" t="s">
        <v>0</v>
      </c>
      <c r="G642" s="101"/>
      <c r="H642" s="101"/>
      <c r="I642" s="101"/>
      <c r="J642" s="57"/>
      <c r="K642" s="59">
        <v>0</v>
      </c>
      <c r="L642" s="60"/>
      <c r="N642" s="61"/>
      <c r="O642" s="57"/>
      <c r="P642" s="57"/>
      <c r="Q642" s="57"/>
      <c r="R642" s="57"/>
      <c r="S642" s="57"/>
      <c r="T642" s="57"/>
      <c r="U642" s="62"/>
      <c r="AN642" s="63" t="s">
        <v>95</v>
      </c>
      <c r="AO642" s="63" t="s">
        <v>25</v>
      </c>
      <c r="AP642" s="4" t="s">
        <v>25</v>
      </c>
      <c r="AQ642" s="4" t="s">
        <v>13</v>
      </c>
      <c r="AR642" s="4" t="s">
        <v>19</v>
      </c>
      <c r="AS642" s="63" t="s">
        <v>87</v>
      </c>
    </row>
    <row r="643" spans="2:45" s="4" customFormat="1" ht="22.5" customHeight="1" x14ac:dyDescent="0.3">
      <c r="B643" s="56"/>
      <c r="C643" s="57"/>
      <c r="D643" s="57"/>
      <c r="E643" s="58" t="s">
        <v>0</v>
      </c>
      <c r="F643" s="100" t="s">
        <v>1141</v>
      </c>
      <c r="G643" s="101"/>
      <c r="H643" s="101"/>
      <c r="I643" s="101"/>
      <c r="J643" s="57"/>
      <c r="K643" s="59">
        <v>11.13</v>
      </c>
      <c r="L643" s="60"/>
      <c r="N643" s="61"/>
      <c r="O643" s="57"/>
      <c r="P643" s="57"/>
      <c r="Q643" s="57"/>
      <c r="R643" s="57"/>
      <c r="S643" s="57"/>
      <c r="T643" s="57"/>
      <c r="U643" s="62"/>
      <c r="AN643" s="63" t="s">
        <v>95</v>
      </c>
      <c r="AO643" s="63" t="s">
        <v>25</v>
      </c>
      <c r="AP643" s="4" t="s">
        <v>25</v>
      </c>
      <c r="AQ643" s="4" t="s">
        <v>13</v>
      </c>
      <c r="AR643" s="4" t="s">
        <v>19</v>
      </c>
      <c r="AS643" s="63" t="s">
        <v>87</v>
      </c>
    </row>
    <row r="644" spans="2:45" s="4" customFormat="1" ht="22.5" customHeight="1" x14ac:dyDescent="0.3">
      <c r="B644" s="56"/>
      <c r="C644" s="57"/>
      <c r="D644" s="57"/>
      <c r="E644" s="58" t="s">
        <v>0</v>
      </c>
      <c r="F644" s="100" t="s">
        <v>0</v>
      </c>
      <c r="G644" s="101"/>
      <c r="H644" s="101"/>
      <c r="I644" s="101"/>
      <c r="J644" s="57"/>
      <c r="K644" s="59">
        <v>0</v>
      </c>
      <c r="L644" s="60"/>
      <c r="N644" s="61"/>
      <c r="O644" s="57"/>
      <c r="P644" s="57"/>
      <c r="Q644" s="57"/>
      <c r="R644" s="57"/>
      <c r="S644" s="57"/>
      <c r="T644" s="57"/>
      <c r="U644" s="62"/>
      <c r="AN644" s="63" t="s">
        <v>95</v>
      </c>
      <c r="AO644" s="63" t="s">
        <v>25</v>
      </c>
      <c r="AP644" s="4" t="s">
        <v>25</v>
      </c>
      <c r="AQ644" s="4" t="s">
        <v>13</v>
      </c>
      <c r="AR644" s="4" t="s">
        <v>19</v>
      </c>
      <c r="AS644" s="63" t="s">
        <v>87</v>
      </c>
    </row>
    <row r="645" spans="2:45" s="4" customFormat="1" ht="22.5" customHeight="1" x14ac:dyDescent="0.3">
      <c r="B645" s="56"/>
      <c r="C645" s="57"/>
      <c r="D645" s="57"/>
      <c r="E645" s="58" t="s">
        <v>0</v>
      </c>
      <c r="F645" s="100" t="s">
        <v>1142</v>
      </c>
      <c r="G645" s="101"/>
      <c r="H645" s="101"/>
      <c r="I645" s="101"/>
      <c r="J645" s="57"/>
      <c r="K645" s="59">
        <v>9.6</v>
      </c>
      <c r="L645" s="60"/>
      <c r="N645" s="61"/>
      <c r="O645" s="57"/>
      <c r="P645" s="57"/>
      <c r="Q645" s="57"/>
      <c r="R645" s="57"/>
      <c r="S645" s="57"/>
      <c r="T645" s="57"/>
      <c r="U645" s="62"/>
      <c r="AN645" s="63" t="s">
        <v>95</v>
      </c>
      <c r="AO645" s="63" t="s">
        <v>25</v>
      </c>
      <c r="AP645" s="4" t="s">
        <v>25</v>
      </c>
      <c r="AQ645" s="4" t="s">
        <v>13</v>
      </c>
      <c r="AR645" s="4" t="s">
        <v>19</v>
      </c>
      <c r="AS645" s="63" t="s">
        <v>87</v>
      </c>
    </row>
    <row r="646" spans="2:45" s="4" customFormat="1" ht="22.5" customHeight="1" x14ac:dyDescent="0.3">
      <c r="B646" s="56"/>
      <c r="C646" s="57"/>
      <c r="D646" s="57"/>
      <c r="E646" s="58" t="s">
        <v>0</v>
      </c>
      <c r="F646" s="100" t="s">
        <v>0</v>
      </c>
      <c r="G646" s="101"/>
      <c r="H646" s="101"/>
      <c r="I646" s="101"/>
      <c r="J646" s="57"/>
      <c r="K646" s="59">
        <v>0</v>
      </c>
      <c r="L646" s="60"/>
      <c r="N646" s="61"/>
      <c r="O646" s="57"/>
      <c r="P646" s="57"/>
      <c r="Q646" s="57"/>
      <c r="R646" s="57"/>
      <c r="S646" s="57"/>
      <c r="T646" s="57"/>
      <c r="U646" s="62"/>
      <c r="AN646" s="63" t="s">
        <v>95</v>
      </c>
      <c r="AO646" s="63" t="s">
        <v>25</v>
      </c>
      <c r="AP646" s="4" t="s">
        <v>25</v>
      </c>
      <c r="AQ646" s="4" t="s">
        <v>13</v>
      </c>
      <c r="AR646" s="4" t="s">
        <v>19</v>
      </c>
      <c r="AS646" s="63" t="s">
        <v>87</v>
      </c>
    </row>
    <row r="647" spans="2:45" s="6" customFormat="1" ht="22.5" customHeight="1" x14ac:dyDescent="0.3">
      <c r="B647" s="72"/>
      <c r="C647" s="73"/>
      <c r="D647" s="73"/>
      <c r="E647" s="74" t="s">
        <v>0</v>
      </c>
      <c r="F647" s="104" t="s">
        <v>1062</v>
      </c>
      <c r="G647" s="105"/>
      <c r="H647" s="105"/>
      <c r="I647" s="105"/>
      <c r="J647" s="73"/>
      <c r="K647" s="75" t="s">
        <v>0</v>
      </c>
      <c r="L647" s="76"/>
      <c r="N647" s="77"/>
      <c r="O647" s="73"/>
      <c r="P647" s="73"/>
      <c r="Q647" s="73"/>
      <c r="R647" s="73"/>
      <c r="S647" s="73"/>
      <c r="T647" s="73"/>
      <c r="U647" s="78"/>
      <c r="AN647" s="79" t="s">
        <v>95</v>
      </c>
      <c r="AO647" s="79" t="s">
        <v>25</v>
      </c>
      <c r="AP647" s="6" t="s">
        <v>5</v>
      </c>
      <c r="AQ647" s="6" t="s">
        <v>13</v>
      </c>
      <c r="AR647" s="6" t="s">
        <v>19</v>
      </c>
      <c r="AS647" s="79" t="s">
        <v>87</v>
      </c>
    </row>
    <row r="648" spans="2:45" s="4" customFormat="1" ht="31.5" customHeight="1" x14ac:dyDescent="0.3">
      <c r="B648" s="56"/>
      <c r="C648" s="57"/>
      <c r="D648" s="57"/>
      <c r="E648" s="58" t="s">
        <v>0</v>
      </c>
      <c r="F648" s="100" t="s">
        <v>1143</v>
      </c>
      <c r="G648" s="101"/>
      <c r="H648" s="101"/>
      <c r="I648" s="101"/>
      <c r="J648" s="57"/>
      <c r="K648" s="59">
        <v>42.16</v>
      </c>
      <c r="L648" s="60"/>
      <c r="N648" s="61"/>
      <c r="O648" s="57"/>
      <c r="P648" s="57"/>
      <c r="Q648" s="57"/>
      <c r="R648" s="57"/>
      <c r="S648" s="57"/>
      <c r="T648" s="57"/>
      <c r="U648" s="62"/>
      <c r="AN648" s="63" t="s">
        <v>95</v>
      </c>
      <c r="AO648" s="63" t="s">
        <v>25</v>
      </c>
      <c r="AP648" s="4" t="s">
        <v>25</v>
      </c>
      <c r="AQ648" s="4" t="s">
        <v>13</v>
      </c>
      <c r="AR648" s="4" t="s">
        <v>19</v>
      </c>
      <c r="AS648" s="63" t="s">
        <v>87</v>
      </c>
    </row>
    <row r="649" spans="2:45" s="4" customFormat="1" ht="22.5" customHeight="1" x14ac:dyDescent="0.3">
      <c r="B649" s="56"/>
      <c r="C649" s="57"/>
      <c r="D649" s="57"/>
      <c r="E649" s="58" t="s">
        <v>0</v>
      </c>
      <c r="F649" s="100" t="s">
        <v>0</v>
      </c>
      <c r="G649" s="101"/>
      <c r="H649" s="101"/>
      <c r="I649" s="101"/>
      <c r="J649" s="57"/>
      <c r="K649" s="59">
        <v>0</v>
      </c>
      <c r="L649" s="60"/>
      <c r="N649" s="61"/>
      <c r="O649" s="57"/>
      <c r="P649" s="57"/>
      <c r="Q649" s="57"/>
      <c r="R649" s="57"/>
      <c r="S649" s="57"/>
      <c r="T649" s="57"/>
      <c r="U649" s="62"/>
      <c r="AN649" s="63" t="s">
        <v>95</v>
      </c>
      <c r="AO649" s="63" t="s">
        <v>25</v>
      </c>
      <c r="AP649" s="4" t="s">
        <v>25</v>
      </c>
      <c r="AQ649" s="4" t="s">
        <v>13</v>
      </c>
      <c r="AR649" s="4" t="s">
        <v>19</v>
      </c>
      <c r="AS649" s="63" t="s">
        <v>87</v>
      </c>
    </row>
    <row r="650" spans="2:45" s="6" customFormat="1" ht="22.5" customHeight="1" x14ac:dyDescent="0.3">
      <c r="B650" s="72"/>
      <c r="C650" s="73"/>
      <c r="D650" s="73"/>
      <c r="E650" s="74" t="s">
        <v>0</v>
      </c>
      <c r="F650" s="104" t="s">
        <v>1065</v>
      </c>
      <c r="G650" s="105"/>
      <c r="H650" s="105"/>
      <c r="I650" s="105"/>
      <c r="J650" s="73"/>
      <c r="K650" s="75" t="s">
        <v>0</v>
      </c>
      <c r="L650" s="76"/>
      <c r="N650" s="77"/>
      <c r="O650" s="73"/>
      <c r="P650" s="73"/>
      <c r="Q650" s="73"/>
      <c r="R650" s="73"/>
      <c r="S650" s="73"/>
      <c r="T650" s="73"/>
      <c r="U650" s="78"/>
      <c r="AN650" s="79" t="s">
        <v>95</v>
      </c>
      <c r="AO650" s="79" t="s">
        <v>25</v>
      </c>
      <c r="AP650" s="6" t="s">
        <v>5</v>
      </c>
      <c r="AQ650" s="6" t="s">
        <v>13</v>
      </c>
      <c r="AR650" s="6" t="s">
        <v>19</v>
      </c>
      <c r="AS650" s="79" t="s">
        <v>87</v>
      </c>
    </row>
    <row r="651" spans="2:45" s="4" customFormat="1" ht="22.5" customHeight="1" x14ac:dyDescent="0.3">
      <c r="B651" s="56"/>
      <c r="C651" s="57"/>
      <c r="D651" s="57"/>
      <c r="E651" s="58" t="s">
        <v>0</v>
      </c>
      <c r="F651" s="100" t="s">
        <v>1144</v>
      </c>
      <c r="G651" s="101"/>
      <c r="H651" s="101"/>
      <c r="I651" s="101"/>
      <c r="J651" s="57"/>
      <c r="K651" s="59">
        <v>32.067</v>
      </c>
      <c r="L651" s="60"/>
      <c r="N651" s="61"/>
      <c r="O651" s="57"/>
      <c r="P651" s="57"/>
      <c r="Q651" s="57"/>
      <c r="R651" s="57"/>
      <c r="S651" s="57"/>
      <c r="T651" s="57"/>
      <c r="U651" s="62"/>
      <c r="AN651" s="63" t="s">
        <v>95</v>
      </c>
      <c r="AO651" s="63" t="s">
        <v>25</v>
      </c>
      <c r="AP651" s="4" t="s">
        <v>25</v>
      </c>
      <c r="AQ651" s="4" t="s">
        <v>13</v>
      </c>
      <c r="AR651" s="4" t="s">
        <v>19</v>
      </c>
      <c r="AS651" s="63" t="s">
        <v>87</v>
      </c>
    </row>
    <row r="652" spans="2:45" s="4" customFormat="1" ht="22.5" customHeight="1" x14ac:dyDescent="0.3">
      <c r="B652" s="56"/>
      <c r="C652" s="57"/>
      <c r="D652" s="57"/>
      <c r="E652" s="58" t="s">
        <v>0</v>
      </c>
      <c r="F652" s="100" t="s">
        <v>1145</v>
      </c>
      <c r="G652" s="101"/>
      <c r="H652" s="101"/>
      <c r="I652" s="101"/>
      <c r="J652" s="57"/>
      <c r="K652" s="59">
        <v>10.83</v>
      </c>
      <c r="L652" s="60"/>
      <c r="N652" s="61"/>
      <c r="O652" s="57"/>
      <c r="P652" s="57"/>
      <c r="Q652" s="57"/>
      <c r="R652" s="57"/>
      <c r="S652" s="57"/>
      <c r="T652" s="57"/>
      <c r="U652" s="62"/>
      <c r="AN652" s="63" t="s">
        <v>95</v>
      </c>
      <c r="AO652" s="63" t="s">
        <v>25</v>
      </c>
      <c r="AP652" s="4" t="s">
        <v>25</v>
      </c>
      <c r="AQ652" s="4" t="s">
        <v>13</v>
      </c>
      <c r="AR652" s="4" t="s">
        <v>19</v>
      </c>
      <c r="AS652" s="63" t="s">
        <v>87</v>
      </c>
    </row>
    <row r="653" spans="2:45" s="4" customFormat="1" ht="22.5" customHeight="1" x14ac:dyDescent="0.3">
      <c r="B653" s="56"/>
      <c r="C653" s="57"/>
      <c r="D653" s="57"/>
      <c r="E653" s="58" t="s">
        <v>0</v>
      </c>
      <c r="F653" s="100" t="s">
        <v>1146</v>
      </c>
      <c r="G653" s="101"/>
      <c r="H653" s="101"/>
      <c r="I653" s="101"/>
      <c r="J653" s="57"/>
      <c r="K653" s="59">
        <v>15.4</v>
      </c>
      <c r="L653" s="60"/>
      <c r="N653" s="61"/>
      <c r="O653" s="57"/>
      <c r="P653" s="57"/>
      <c r="Q653" s="57"/>
      <c r="R653" s="57"/>
      <c r="S653" s="57"/>
      <c r="T653" s="57"/>
      <c r="U653" s="62"/>
      <c r="AN653" s="63" t="s">
        <v>95</v>
      </c>
      <c r="AO653" s="63" t="s">
        <v>25</v>
      </c>
      <c r="AP653" s="4" t="s">
        <v>25</v>
      </c>
      <c r="AQ653" s="4" t="s">
        <v>13</v>
      </c>
      <c r="AR653" s="4" t="s">
        <v>19</v>
      </c>
      <c r="AS653" s="63" t="s">
        <v>87</v>
      </c>
    </row>
    <row r="654" spans="2:45" s="4" customFormat="1" ht="22.5" customHeight="1" x14ac:dyDescent="0.3">
      <c r="B654" s="56"/>
      <c r="C654" s="57"/>
      <c r="D654" s="57"/>
      <c r="E654" s="58" t="s">
        <v>0</v>
      </c>
      <c r="F654" s="100" t="s">
        <v>0</v>
      </c>
      <c r="G654" s="101"/>
      <c r="H654" s="101"/>
      <c r="I654" s="101"/>
      <c r="J654" s="57"/>
      <c r="K654" s="59">
        <v>0</v>
      </c>
      <c r="L654" s="60"/>
      <c r="N654" s="61"/>
      <c r="O654" s="57"/>
      <c r="P654" s="57"/>
      <c r="Q654" s="57"/>
      <c r="R654" s="57"/>
      <c r="S654" s="57"/>
      <c r="T654" s="57"/>
      <c r="U654" s="62"/>
      <c r="AN654" s="63" t="s">
        <v>95</v>
      </c>
      <c r="AO654" s="63" t="s">
        <v>25</v>
      </c>
      <c r="AP654" s="4" t="s">
        <v>25</v>
      </c>
      <c r="AQ654" s="4" t="s">
        <v>13</v>
      </c>
      <c r="AR654" s="4" t="s">
        <v>19</v>
      </c>
      <c r="AS654" s="63" t="s">
        <v>87</v>
      </c>
    </row>
    <row r="655" spans="2:45" s="6" customFormat="1" ht="22.5" customHeight="1" x14ac:dyDescent="0.3">
      <c r="B655" s="72"/>
      <c r="C655" s="73"/>
      <c r="D655" s="73"/>
      <c r="E655" s="74" t="s">
        <v>0</v>
      </c>
      <c r="F655" s="104" t="s">
        <v>1070</v>
      </c>
      <c r="G655" s="105"/>
      <c r="H655" s="105"/>
      <c r="I655" s="105"/>
      <c r="J655" s="73"/>
      <c r="K655" s="75" t="s">
        <v>0</v>
      </c>
      <c r="L655" s="76"/>
      <c r="N655" s="77"/>
      <c r="O655" s="73"/>
      <c r="P655" s="73"/>
      <c r="Q655" s="73"/>
      <c r="R655" s="73"/>
      <c r="S655" s="73"/>
      <c r="T655" s="73"/>
      <c r="U655" s="78"/>
      <c r="AN655" s="79" t="s">
        <v>95</v>
      </c>
      <c r="AO655" s="79" t="s">
        <v>25</v>
      </c>
      <c r="AP655" s="6" t="s">
        <v>5</v>
      </c>
      <c r="AQ655" s="6" t="s">
        <v>13</v>
      </c>
      <c r="AR655" s="6" t="s">
        <v>19</v>
      </c>
      <c r="AS655" s="79" t="s">
        <v>87</v>
      </c>
    </row>
    <row r="656" spans="2:45" s="4" customFormat="1" ht="31.5" customHeight="1" x14ac:dyDescent="0.3">
      <c r="B656" s="56"/>
      <c r="C656" s="57"/>
      <c r="D656" s="57"/>
      <c r="E656" s="58" t="s">
        <v>0</v>
      </c>
      <c r="F656" s="100" t="s">
        <v>1147</v>
      </c>
      <c r="G656" s="101"/>
      <c r="H656" s="101"/>
      <c r="I656" s="101"/>
      <c r="J656" s="57"/>
      <c r="K656" s="59">
        <v>68.11</v>
      </c>
      <c r="L656" s="60"/>
      <c r="N656" s="61"/>
      <c r="O656" s="57"/>
      <c r="P656" s="57"/>
      <c r="Q656" s="57"/>
      <c r="R656" s="57"/>
      <c r="S656" s="57"/>
      <c r="T656" s="57"/>
      <c r="U656" s="62"/>
      <c r="AN656" s="63" t="s">
        <v>95</v>
      </c>
      <c r="AO656" s="63" t="s">
        <v>25</v>
      </c>
      <c r="AP656" s="4" t="s">
        <v>25</v>
      </c>
      <c r="AQ656" s="4" t="s">
        <v>13</v>
      </c>
      <c r="AR656" s="4" t="s">
        <v>19</v>
      </c>
      <c r="AS656" s="63" t="s">
        <v>87</v>
      </c>
    </row>
    <row r="657" spans="2:59" s="4" customFormat="1" ht="22.5" customHeight="1" x14ac:dyDescent="0.3">
      <c r="B657" s="56"/>
      <c r="C657" s="57"/>
      <c r="D657" s="57"/>
      <c r="E657" s="58" t="s">
        <v>0</v>
      </c>
      <c r="F657" s="100" t="s">
        <v>0</v>
      </c>
      <c r="G657" s="101"/>
      <c r="H657" s="101"/>
      <c r="I657" s="101"/>
      <c r="J657" s="57"/>
      <c r="K657" s="59">
        <v>0</v>
      </c>
      <c r="L657" s="60"/>
      <c r="N657" s="61"/>
      <c r="O657" s="57"/>
      <c r="P657" s="57"/>
      <c r="Q657" s="57"/>
      <c r="R657" s="57"/>
      <c r="S657" s="57"/>
      <c r="T657" s="57"/>
      <c r="U657" s="62"/>
      <c r="AN657" s="63" t="s">
        <v>95</v>
      </c>
      <c r="AO657" s="63" t="s">
        <v>25</v>
      </c>
      <c r="AP657" s="4" t="s">
        <v>25</v>
      </c>
      <c r="AQ657" s="4" t="s">
        <v>13</v>
      </c>
      <c r="AR657" s="4" t="s">
        <v>19</v>
      </c>
      <c r="AS657" s="63" t="s">
        <v>87</v>
      </c>
    </row>
    <row r="658" spans="2:59" s="4" customFormat="1" ht="22.5" customHeight="1" x14ac:dyDescent="0.3">
      <c r="B658" s="56"/>
      <c r="C658" s="57"/>
      <c r="D658" s="57"/>
      <c r="E658" s="58" t="s">
        <v>0</v>
      </c>
      <c r="F658" s="100" t="s">
        <v>0</v>
      </c>
      <c r="G658" s="101"/>
      <c r="H658" s="101"/>
      <c r="I658" s="101"/>
      <c r="J658" s="57"/>
      <c r="K658" s="59">
        <v>0</v>
      </c>
      <c r="L658" s="60"/>
      <c r="N658" s="61"/>
      <c r="O658" s="57"/>
      <c r="P658" s="57"/>
      <c r="Q658" s="57"/>
      <c r="R658" s="57"/>
      <c r="S658" s="57"/>
      <c r="T658" s="57"/>
      <c r="U658" s="62"/>
      <c r="AN658" s="63" t="s">
        <v>95</v>
      </c>
      <c r="AO658" s="63" t="s">
        <v>25</v>
      </c>
      <c r="AP658" s="4" t="s">
        <v>25</v>
      </c>
      <c r="AQ658" s="4" t="s">
        <v>13</v>
      </c>
      <c r="AR658" s="4" t="s">
        <v>19</v>
      </c>
      <c r="AS658" s="63" t="s">
        <v>87</v>
      </c>
    </row>
    <row r="659" spans="2:59" s="7" customFormat="1" ht="22.5" customHeight="1" x14ac:dyDescent="0.3">
      <c r="B659" s="80"/>
      <c r="C659" s="81"/>
      <c r="D659" s="81"/>
      <c r="E659" s="82" t="s">
        <v>35</v>
      </c>
      <c r="F659" s="109" t="s">
        <v>136</v>
      </c>
      <c r="G659" s="110"/>
      <c r="H659" s="110"/>
      <c r="I659" s="110"/>
      <c r="J659" s="81"/>
      <c r="K659" s="83">
        <v>977.572</v>
      </c>
      <c r="L659" s="84"/>
      <c r="N659" s="85"/>
      <c r="O659" s="81"/>
      <c r="P659" s="81"/>
      <c r="Q659" s="81"/>
      <c r="R659" s="81"/>
      <c r="S659" s="81"/>
      <c r="T659" s="81"/>
      <c r="U659" s="86"/>
      <c r="AN659" s="87" t="s">
        <v>95</v>
      </c>
      <c r="AO659" s="87" t="s">
        <v>25</v>
      </c>
      <c r="AP659" s="7" t="s">
        <v>103</v>
      </c>
      <c r="AQ659" s="7" t="s">
        <v>13</v>
      </c>
      <c r="AR659" s="7" t="s">
        <v>19</v>
      </c>
      <c r="AS659" s="87" t="s">
        <v>87</v>
      </c>
    </row>
    <row r="660" spans="2:59" s="5" customFormat="1" ht="22.5" customHeight="1" x14ac:dyDescent="0.3">
      <c r="B660" s="64"/>
      <c r="C660" s="65"/>
      <c r="D660" s="65"/>
      <c r="E660" s="66" t="s">
        <v>0</v>
      </c>
      <c r="F660" s="102" t="s">
        <v>96</v>
      </c>
      <c r="G660" s="103"/>
      <c r="H660" s="103"/>
      <c r="I660" s="103"/>
      <c r="J660" s="65"/>
      <c r="K660" s="67">
        <v>977.572</v>
      </c>
      <c r="L660" s="68"/>
      <c r="N660" s="69"/>
      <c r="O660" s="65"/>
      <c r="P660" s="65"/>
      <c r="Q660" s="65"/>
      <c r="R660" s="65"/>
      <c r="S660" s="65"/>
      <c r="T660" s="65"/>
      <c r="U660" s="70"/>
      <c r="AN660" s="71" t="s">
        <v>95</v>
      </c>
      <c r="AO660" s="71" t="s">
        <v>25</v>
      </c>
      <c r="AP660" s="5" t="s">
        <v>92</v>
      </c>
      <c r="AQ660" s="5" t="s">
        <v>13</v>
      </c>
      <c r="AR660" s="5" t="s">
        <v>5</v>
      </c>
      <c r="AS660" s="71" t="s">
        <v>87</v>
      </c>
    </row>
    <row r="661" spans="2:59" s="4" customFormat="1" ht="22.5" customHeight="1" x14ac:dyDescent="0.3">
      <c r="B661" s="56"/>
      <c r="C661" s="57"/>
      <c r="D661" s="57"/>
      <c r="E661" s="58" t="s">
        <v>0</v>
      </c>
      <c r="F661" s="100" t="s">
        <v>0</v>
      </c>
      <c r="G661" s="101"/>
      <c r="H661" s="101"/>
      <c r="I661" s="101"/>
      <c r="J661" s="57"/>
      <c r="K661" s="59">
        <v>0</v>
      </c>
      <c r="L661" s="60"/>
      <c r="N661" s="61"/>
      <c r="O661" s="57"/>
      <c r="P661" s="57"/>
      <c r="Q661" s="57"/>
      <c r="R661" s="57"/>
      <c r="S661" s="57"/>
      <c r="T661" s="57"/>
      <c r="U661" s="62"/>
      <c r="AN661" s="63" t="s">
        <v>95</v>
      </c>
      <c r="AO661" s="63" t="s">
        <v>25</v>
      </c>
      <c r="AP661" s="4" t="s">
        <v>25</v>
      </c>
      <c r="AQ661" s="4" t="s">
        <v>13</v>
      </c>
      <c r="AR661" s="4" t="s">
        <v>19</v>
      </c>
      <c r="AS661" s="63" t="s">
        <v>87</v>
      </c>
    </row>
    <row r="662" spans="2:59" s="4" customFormat="1" ht="22.5" customHeight="1" x14ac:dyDescent="0.3">
      <c r="B662" s="56"/>
      <c r="C662" s="57"/>
      <c r="D662" s="57"/>
      <c r="E662" s="58" t="s">
        <v>0</v>
      </c>
      <c r="F662" s="100" t="s">
        <v>0</v>
      </c>
      <c r="G662" s="101"/>
      <c r="H662" s="101"/>
      <c r="I662" s="101"/>
      <c r="J662" s="57"/>
      <c r="K662" s="59">
        <v>0</v>
      </c>
      <c r="L662" s="60"/>
      <c r="N662" s="61"/>
      <c r="O662" s="57"/>
      <c r="P662" s="57"/>
      <c r="Q662" s="57"/>
      <c r="R662" s="57"/>
      <c r="S662" s="57"/>
      <c r="T662" s="57"/>
      <c r="U662" s="62"/>
      <c r="AN662" s="63" t="s">
        <v>95</v>
      </c>
      <c r="AO662" s="63" t="s">
        <v>25</v>
      </c>
      <c r="AP662" s="4" t="s">
        <v>25</v>
      </c>
      <c r="AQ662" s="4" t="s">
        <v>13</v>
      </c>
      <c r="AR662" s="4" t="s">
        <v>19</v>
      </c>
      <c r="AS662" s="63" t="s">
        <v>87</v>
      </c>
    </row>
    <row r="663" spans="2:59" s="4" customFormat="1" ht="22.5" customHeight="1" x14ac:dyDescent="0.3">
      <c r="B663" s="56"/>
      <c r="C663" s="57"/>
      <c r="D663" s="57"/>
      <c r="E663" s="58" t="s">
        <v>0</v>
      </c>
      <c r="F663" s="100" t="s">
        <v>0</v>
      </c>
      <c r="G663" s="101"/>
      <c r="H663" s="101"/>
      <c r="I663" s="101"/>
      <c r="J663" s="57"/>
      <c r="K663" s="59">
        <v>0</v>
      </c>
      <c r="L663" s="60"/>
      <c r="N663" s="61"/>
      <c r="O663" s="57"/>
      <c r="P663" s="57"/>
      <c r="Q663" s="57"/>
      <c r="R663" s="57"/>
      <c r="S663" s="57"/>
      <c r="T663" s="57"/>
      <c r="U663" s="62"/>
      <c r="AN663" s="63" t="s">
        <v>95</v>
      </c>
      <c r="AO663" s="63" t="s">
        <v>25</v>
      </c>
      <c r="AP663" s="4" t="s">
        <v>25</v>
      </c>
      <c r="AQ663" s="4" t="s">
        <v>13</v>
      </c>
      <c r="AR663" s="4" t="s">
        <v>19</v>
      </c>
      <c r="AS663" s="63" t="s">
        <v>87</v>
      </c>
    </row>
    <row r="664" spans="2:59" s="4" customFormat="1" ht="22.5" customHeight="1" x14ac:dyDescent="0.3">
      <c r="B664" s="56"/>
      <c r="C664" s="57"/>
      <c r="D664" s="57"/>
      <c r="E664" s="58" t="s">
        <v>0</v>
      </c>
      <c r="F664" s="100" t="s">
        <v>0</v>
      </c>
      <c r="G664" s="101"/>
      <c r="H664" s="101"/>
      <c r="I664" s="101"/>
      <c r="J664" s="57"/>
      <c r="K664" s="59">
        <v>0</v>
      </c>
      <c r="L664" s="60"/>
      <c r="N664" s="61"/>
      <c r="O664" s="57"/>
      <c r="P664" s="57"/>
      <c r="Q664" s="57"/>
      <c r="R664" s="57"/>
      <c r="S664" s="57"/>
      <c r="T664" s="57"/>
      <c r="U664" s="62"/>
      <c r="AN664" s="63" t="s">
        <v>95</v>
      </c>
      <c r="AO664" s="63" t="s">
        <v>25</v>
      </c>
      <c r="AP664" s="4" t="s">
        <v>25</v>
      </c>
      <c r="AQ664" s="4" t="s">
        <v>13</v>
      </c>
      <c r="AR664" s="4" t="s">
        <v>19</v>
      </c>
      <c r="AS664" s="63" t="s">
        <v>87</v>
      </c>
    </row>
    <row r="665" spans="2:59" s="5" customFormat="1" ht="22.5" customHeight="1" x14ac:dyDescent="0.3">
      <c r="B665" s="64"/>
      <c r="C665" s="65"/>
      <c r="D665" s="65"/>
      <c r="E665" s="66" t="s">
        <v>0</v>
      </c>
      <c r="F665" s="102" t="s">
        <v>96</v>
      </c>
      <c r="G665" s="103"/>
      <c r="H665" s="103"/>
      <c r="I665" s="103"/>
      <c r="J665" s="65"/>
      <c r="K665" s="67">
        <v>0</v>
      </c>
      <c r="L665" s="68"/>
      <c r="N665" s="69"/>
      <c r="O665" s="65"/>
      <c r="P665" s="65"/>
      <c r="Q665" s="65"/>
      <c r="R665" s="65"/>
      <c r="S665" s="65"/>
      <c r="T665" s="65"/>
      <c r="U665" s="70"/>
      <c r="AN665" s="71" t="s">
        <v>95</v>
      </c>
      <c r="AO665" s="71" t="s">
        <v>25</v>
      </c>
      <c r="AP665" s="5" t="s">
        <v>92</v>
      </c>
      <c r="AQ665" s="5" t="s">
        <v>13</v>
      </c>
      <c r="AR665" s="5" t="s">
        <v>19</v>
      </c>
      <c r="AS665" s="71" t="s">
        <v>87</v>
      </c>
    </row>
    <row r="666" spans="2:59" s="1" customFormat="1" ht="31.5" customHeight="1" x14ac:dyDescent="0.3">
      <c r="B666" s="46"/>
      <c r="C666" s="88" t="s">
        <v>338</v>
      </c>
      <c r="D666" s="88" t="s">
        <v>145</v>
      </c>
      <c r="E666" s="89" t="s">
        <v>358</v>
      </c>
      <c r="F666" s="108" t="s">
        <v>359</v>
      </c>
      <c r="G666" s="108"/>
      <c r="H666" s="108"/>
      <c r="I666" s="108"/>
      <c r="J666" s="90" t="s">
        <v>197</v>
      </c>
      <c r="K666" s="91">
        <v>558.19000000000005</v>
      </c>
      <c r="L666" s="51"/>
      <c r="N666" s="52" t="s">
        <v>0</v>
      </c>
      <c r="O666" s="14" t="s">
        <v>16</v>
      </c>
      <c r="P666" s="53">
        <v>0</v>
      </c>
      <c r="Q666" s="53">
        <f>P666*K666</f>
        <v>0</v>
      </c>
      <c r="R666" s="53">
        <v>4.0000000000000002E-4</v>
      </c>
      <c r="S666" s="53">
        <f>R666*K666</f>
        <v>0.22327600000000003</v>
      </c>
      <c r="T666" s="53">
        <v>0</v>
      </c>
      <c r="U666" s="54">
        <f>T666*K666</f>
        <v>0</v>
      </c>
      <c r="AL666" s="8" t="s">
        <v>137</v>
      </c>
      <c r="AN666" s="8" t="s">
        <v>145</v>
      </c>
      <c r="AO666" s="8" t="s">
        <v>25</v>
      </c>
      <c r="AS666" s="8" t="s">
        <v>87</v>
      </c>
      <c r="AY666" s="55" t="e">
        <f>IF(O666="základní",#REF!,0)</f>
        <v>#REF!</v>
      </c>
      <c r="AZ666" s="55">
        <f>IF(O666="snížená",#REF!,0)</f>
        <v>0</v>
      </c>
      <c r="BA666" s="55">
        <f>IF(O666="zákl. přenesená",#REF!,0)</f>
        <v>0</v>
      </c>
      <c r="BB666" s="55">
        <f>IF(O666="sníž. přenesená",#REF!,0)</f>
        <v>0</v>
      </c>
      <c r="BC666" s="55">
        <f>IF(O666="nulová",#REF!,0)</f>
        <v>0</v>
      </c>
      <c r="BD666" s="8" t="s">
        <v>5</v>
      </c>
      <c r="BE666" s="55" t="e">
        <f>ROUND(#REF!*K666,2)</f>
        <v>#REF!</v>
      </c>
      <c r="BF666" s="8" t="s">
        <v>92</v>
      </c>
      <c r="BG666" s="8" t="s">
        <v>360</v>
      </c>
    </row>
    <row r="667" spans="2:59" s="6" customFormat="1" ht="22.5" customHeight="1" x14ac:dyDescent="0.3">
      <c r="B667" s="72"/>
      <c r="C667" s="73"/>
      <c r="D667" s="73"/>
      <c r="E667" s="74" t="s">
        <v>0</v>
      </c>
      <c r="F667" s="106" t="s">
        <v>1148</v>
      </c>
      <c r="G667" s="107"/>
      <c r="H667" s="107"/>
      <c r="I667" s="107"/>
      <c r="J667" s="73"/>
      <c r="K667" s="75" t="s">
        <v>0</v>
      </c>
      <c r="L667" s="76"/>
      <c r="N667" s="77"/>
      <c r="O667" s="73"/>
      <c r="P667" s="73"/>
      <c r="Q667" s="73"/>
      <c r="R667" s="73"/>
      <c r="S667" s="73"/>
      <c r="T667" s="73"/>
      <c r="U667" s="78"/>
      <c r="AN667" s="79" t="s">
        <v>95</v>
      </c>
      <c r="AO667" s="79" t="s">
        <v>25</v>
      </c>
      <c r="AP667" s="6" t="s">
        <v>5</v>
      </c>
      <c r="AQ667" s="6" t="s">
        <v>13</v>
      </c>
      <c r="AR667" s="6" t="s">
        <v>19</v>
      </c>
      <c r="AS667" s="79" t="s">
        <v>87</v>
      </c>
    </row>
    <row r="668" spans="2:59" s="4" customFormat="1" ht="22.5" customHeight="1" x14ac:dyDescent="0.3">
      <c r="B668" s="56"/>
      <c r="C668" s="57"/>
      <c r="D668" s="57"/>
      <c r="E668" s="58" t="s">
        <v>0</v>
      </c>
      <c r="F668" s="100" t="s">
        <v>1149</v>
      </c>
      <c r="G668" s="101"/>
      <c r="H668" s="101"/>
      <c r="I668" s="101"/>
      <c r="J668" s="57"/>
      <c r="K668" s="59">
        <v>483.6</v>
      </c>
      <c r="L668" s="60"/>
      <c r="N668" s="61"/>
      <c r="O668" s="57"/>
      <c r="P668" s="57"/>
      <c r="Q668" s="57"/>
      <c r="R668" s="57"/>
      <c r="S668" s="57"/>
      <c r="T668" s="57"/>
      <c r="U668" s="62"/>
      <c r="AN668" s="63" t="s">
        <v>95</v>
      </c>
      <c r="AO668" s="63" t="s">
        <v>25</v>
      </c>
      <c r="AP668" s="4" t="s">
        <v>25</v>
      </c>
      <c r="AQ668" s="4" t="s">
        <v>13</v>
      </c>
      <c r="AR668" s="4" t="s">
        <v>19</v>
      </c>
      <c r="AS668" s="63" t="s">
        <v>87</v>
      </c>
    </row>
    <row r="669" spans="2:59" s="4" customFormat="1" ht="22.5" customHeight="1" x14ac:dyDescent="0.3">
      <c r="B669" s="56"/>
      <c r="C669" s="57"/>
      <c r="D669" s="57"/>
      <c r="E669" s="58" t="s">
        <v>0</v>
      </c>
      <c r="F669" s="100" t="s">
        <v>1150</v>
      </c>
      <c r="G669" s="101"/>
      <c r="H669" s="101"/>
      <c r="I669" s="101"/>
      <c r="J669" s="57"/>
      <c r="K669" s="59">
        <v>31.96</v>
      </c>
      <c r="L669" s="60"/>
      <c r="N669" s="61"/>
      <c r="O669" s="57"/>
      <c r="P669" s="57"/>
      <c r="Q669" s="57"/>
      <c r="R669" s="57"/>
      <c r="S669" s="57"/>
      <c r="T669" s="57"/>
      <c r="U669" s="62"/>
      <c r="AN669" s="63" t="s">
        <v>95</v>
      </c>
      <c r="AO669" s="63" t="s">
        <v>25</v>
      </c>
      <c r="AP669" s="4" t="s">
        <v>25</v>
      </c>
      <c r="AQ669" s="4" t="s">
        <v>13</v>
      </c>
      <c r="AR669" s="4" t="s">
        <v>19</v>
      </c>
      <c r="AS669" s="63" t="s">
        <v>87</v>
      </c>
    </row>
    <row r="670" spans="2:59" s="4" customFormat="1" ht="22.5" customHeight="1" x14ac:dyDescent="0.3">
      <c r="B670" s="56"/>
      <c r="C670" s="57"/>
      <c r="D670" s="57"/>
      <c r="E670" s="58" t="s">
        <v>0</v>
      </c>
      <c r="F670" s="100" t="s">
        <v>1151</v>
      </c>
      <c r="G670" s="101"/>
      <c r="H670" s="101"/>
      <c r="I670" s="101"/>
      <c r="J670" s="57"/>
      <c r="K670" s="59">
        <v>17.920000000000002</v>
      </c>
      <c r="L670" s="60"/>
      <c r="N670" s="61"/>
      <c r="O670" s="57"/>
      <c r="P670" s="57"/>
      <c r="Q670" s="57"/>
      <c r="R670" s="57"/>
      <c r="S670" s="57"/>
      <c r="T670" s="57"/>
      <c r="U670" s="62"/>
      <c r="AN670" s="63" t="s">
        <v>95</v>
      </c>
      <c r="AO670" s="63" t="s">
        <v>25</v>
      </c>
      <c r="AP670" s="4" t="s">
        <v>25</v>
      </c>
      <c r="AQ670" s="4" t="s">
        <v>13</v>
      </c>
      <c r="AR670" s="4" t="s">
        <v>19</v>
      </c>
      <c r="AS670" s="63" t="s">
        <v>87</v>
      </c>
    </row>
    <row r="671" spans="2:59" s="4" customFormat="1" ht="22.5" customHeight="1" x14ac:dyDescent="0.3">
      <c r="B671" s="56"/>
      <c r="C671" s="57"/>
      <c r="D671" s="57"/>
      <c r="E671" s="58" t="s">
        <v>0</v>
      </c>
      <c r="F671" s="100" t="s">
        <v>1152</v>
      </c>
      <c r="G671" s="101"/>
      <c r="H671" s="101"/>
      <c r="I671" s="101"/>
      <c r="J671" s="57"/>
      <c r="K671" s="59">
        <v>9.8000000000000007</v>
      </c>
      <c r="L671" s="60"/>
      <c r="N671" s="61"/>
      <c r="O671" s="57"/>
      <c r="P671" s="57"/>
      <c r="Q671" s="57"/>
      <c r="R671" s="57"/>
      <c r="S671" s="57"/>
      <c r="T671" s="57"/>
      <c r="U671" s="62"/>
      <c r="AN671" s="63" t="s">
        <v>95</v>
      </c>
      <c r="AO671" s="63" t="s">
        <v>25</v>
      </c>
      <c r="AP671" s="4" t="s">
        <v>25</v>
      </c>
      <c r="AQ671" s="4" t="s">
        <v>13</v>
      </c>
      <c r="AR671" s="4" t="s">
        <v>19</v>
      </c>
      <c r="AS671" s="63" t="s">
        <v>87</v>
      </c>
    </row>
    <row r="672" spans="2:59" s="4" customFormat="1" ht="22.5" customHeight="1" x14ac:dyDescent="0.3">
      <c r="B672" s="56"/>
      <c r="C672" s="57"/>
      <c r="D672" s="57"/>
      <c r="E672" s="58" t="s">
        <v>0</v>
      </c>
      <c r="F672" s="100" t="s">
        <v>1153</v>
      </c>
      <c r="G672" s="101"/>
      <c r="H672" s="101"/>
      <c r="I672" s="101"/>
      <c r="J672" s="57"/>
      <c r="K672" s="59">
        <v>7.35</v>
      </c>
      <c r="L672" s="60"/>
      <c r="N672" s="61"/>
      <c r="O672" s="57"/>
      <c r="P672" s="57"/>
      <c r="Q672" s="57"/>
      <c r="R672" s="57"/>
      <c r="S672" s="57"/>
      <c r="T672" s="57"/>
      <c r="U672" s="62"/>
      <c r="AN672" s="63" t="s">
        <v>95</v>
      </c>
      <c r="AO672" s="63" t="s">
        <v>25</v>
      </c>
      <c r="AP672" s="4" t="s">
        <v>25</v>
      </c>
      <c r="AQ672" s="4" t="s">
        <v>13</v>
      </c>
      <c r="AR672" s="4" t="s">
        <v>19</v>
      </c>
      <c r="AS672" s="63" t="s">
        <v>87</v>
      </c>
    </row>
    <row r="673" spans="2:59" s="4" customFormat="1" ht="22.5" customHeight="1" x14ac:dyDescent="0.3">
      <c r="B673" s="56"/>
      <c r="C673" s="57"/>
      <c r="D673" s="57"/>
      <c r="E673" s="58" t="s">
        <v>0</v>
      </c>
      <c r="F673" s="100" t="s">
        <v>1154</v>
      </c>
      <c r="G673" s="101"/>
      <c r="H673" s="101"/>
      <c r="I673" s="101"/>
      <c r="J673" s="57"/>
      <c r="K673" s="59">
        <v>7.56</v>
      </c>
      <c r="L673" s="60"/>
      <c r="N673" s="61"/>
      <c r="O673" s="57"/>
      <c r="P673" s="57"/>
      <c r="Q673" s="57"/>
      <c r="R673" s="57"/>
      <c r="S673" s="57"/>
      <c r="T673" s="57"/>
      <c r="U673" s="62"/>
      <c r="AN673" s="63" t="s">
        <v>95</v>
      </c>
      <c r="AO673" s="63" t="s">
        <v>25</v>
      </c>
      <c r="AP673" s="4" t="s">
        <v>25</v>
      </c>
      <c r="AQ673" s="4" t="s">
        <v>13</v>
      </c>
      <c r="AR673" s="4" t="s">
        <v>19</v>
      </c>
      <c r="AS673" s="63" t="s">
        <v>87</v>
      </c>
    </row>
    <row r="674" spans="2:59" s="4" customFormat="1" ht="22.5" customHeight="1" x14ac:dyDescent="0.3">
      <c r="B674" s="56"/>
      <c r="C674" s="57"/>
      <c r="D674" s="57"/>
      <c r="E674" s="58" t="s">
        <v>0</v>
      </c>
      <c r="F674" s="100" t="s">
        <v>0</v>
      </c>
      <c r="G674" s="101"/>
      <c r="H674" s="101"/>
      <c r="I674" s="101"/>
      <c r="J674" s="57"/>
      <c r="K674" s="59">
        <v>0</v>
      </c>
      <c r="L674" s="60"/>
      <c r="N674" s="61"/>
      <c r="O674" s="57"/>
      <c r="P674" s="57"/>
      <c r="Q674" s="57"/>
      <c r="R674" s="57"/>
      <c r="S674" s="57"/>
      <c r="T674" s="57"/>
      <c r="U674" s="62"/>
      <c r="AN674" s="63" t="s">
        <v>95</v>
      </c>
      <c r="AO674" s="63" t="s">
        <v>25</v>
      </c>
      <c r="AP674" s="4" t="s">
        <v>25</v>
      </c>
      <c r="AQ674" s="4" t="s">
        <v>13</v>
      </c>
      <c r="AR674" s="4" t="s">
        <v>19</v>
      </c>
      <c r="AS674" s="63" t="s">
        <v>87</v>
      </c>
    </row>
    <row r="675" spans="2:59" s="7" customFormat="1" ht="22.5" customHeight="1" x14ac:dyDescent="0.3">
      <c r="B675" s="80"/>
      <c r="C675" s="81"/>
      <c r="D675" s="81"/>
      <c r="E675" s="82" t="s">
        <v>38</v>
      </c>
      <c r="F675" s="109" t="s">
        <v>136</v>
      </c>
      <c r="G675" s="110"/>
      <c r="H675" s="110"/>
      <c r="I675" s="110"/>
      <c r="J675" s="81"/>
      <c r="K675" s="83">
        <v>558.19000000000005</v>
      </c>
      <c r="L675" s="84"/>
      <c r="N675" s="85"/>
      <c r="O675" s="81"/>
      <c r="P675" s="81"/>
      <c r="Q675" s="81"/>
      <c r="R675" s="81"/>
      <c r="S675" s="81"/>
      <c r="T675" s="81"/>
      <c r="U675" s="86"/>
      <c r="AN675" s="87" t="s">
        <v>95</v>
      </c>
      <c r="AO675" s="87" t="s">
        <v>25</v>
      </c>
      <c r="AP675" s="7" t="s">
        <v>103</v>
      </c>
      <c r="AQ675" s="7" t="s">
        <v>13</v>
      </c>
      <c r="AR675" s="7" t="s">
        <v>19</v>
      </c>
      <c r="AS675" s="87" t="s">
        <v>87</v>
      </c>
    </row>
    <row r="676" spans="2:59" s="5" customFormat="1" ht="22.5" customHeight="1" x14ac:dyDescent="0.3">
      <c r="B676" s="64"/>
      <c r="C676" s="65"/>
      <c r="D676" s="65"/>
      <c r="E676" s="66" t="s">
        <v>0</v>
      </c>
      <c r="F676" s="102" t="s">
        <v>96</v>
      </c>
      <c r="G676" s="103"/>
      <c r="H676" s="103"/>
      <c r="I676" s="103"/>
      <c r="J676" s="65"/>
      <c r="K676" s="67">
        <v>558.19000000000005</v>
      </c>
      <c r="L676" s="68"/>
      <c r="N676" s="69"/>
      <c r="O676" s="65"/>
      <c r="P676" s="65"/>
      <c r="Q676" s="65"/>
      <c r="R676" s="65"/>
      <c r="S676" s="65"/>
      <c r="T676" s="65"/>
      <c r="U676" s="70"/>
      <c r="AN676" s="71" t="s">
        <v>95</v>
      </c>
      <c r="AO676" s="71" t="s">
        <v>25</v>
      </c>
      <c r="AP676" s="5" t="s">
        <v>92</v>
      </c>
      <c r="AQ676" s="5" t="s">
        <v>13</v>
      </c>
      <c r="AR676" s="5" t="s">
        <v>5</v>
      </c>
      <c r="AS676" s="71" t="s">
        <v>87</v>
      </c>
    </row>
    <row r="677" spans="2:59" s="1" customFormat="1" ht="44.25" customHeight="1" x14ac:dyDescent="0.3">
      <c r="B677" s="46"/>
      <c r="C677" s="88" t="s">
        <v>342</v>
      </c>
      <c r="D677" s="88" t="s">
        <v>145</v>
      </c>
      <c r="E677" s="89" t="s">
        <v>362</v>
      </c>
      <c r="F677" s="108" t="s">
        <v>363</v>
      </c>
      <c r="G677" s="108"/>
      <c r="H677" s="108"/>
      <c r="I677" s="108"/>
      <c r="J677" s="90" t="s">
        <v>197</v>
      </c>
      <c r="K677" s="91">
        <v>100.312</v>
      </c>
      <c r="L677" s="51"/>
      <c r="N677" s="52" t="s">
        <v>0</v>
      </c>
      <c r="O677" s="14" t="s">
        <v>16</v>
      </c>
      <c r="P677" s="53">
        <v>0</v>
      </c>
      <c r="Q677" s="53">
        <f>P677*K677</f>
        <v>0</v>
      </c>
      <c r="R677" s="53">
        <v>5.0000000000000001E-4</v>
      </c>
      <c r="S677" s="53">
        <f>R677*K677</f>
        <v>5.0155999999999999E-2</v>
      </c>
      <c r="T677" s="53">
        <v>0</v>
      </c>
      <c r="U677" s="54">
        <f>T677*K677</f>
        <v>0</v>
      </c>
      <c r="AL677" s="8" t="s">
        <v>137</v>
      </c>
      <c r="AN677" s="8" t="s">
        <v>145</v>
      </c>
      <c r="AO677" s="8" t="s">
        <v>25</v>
      </c>
      <c r="AS677" s="8" t="s">
        <v>87</v>
      </c>
      <c r="AY677" s="55" t="e">
        <f>IF(O677="základní",#REF!,0)</f>
        <v>#REF!</v>
      </c>
      <c r="AZ677" s="55">
        <f>IF(O677="snížená",#REF!,0)</f>
        <v>0</v>
      </c>
      <c r="BA677" s="55">
        <f>IF(O677="zákl. přenesená",#REF!,0)</f>
        <v>0</v>
      </c>
      <c r="BB677" s="55">
        <f>IF(O677="sníž. přenesená",#REF!,0)</f>
        <v>0</v>
      </c>
      <c r="BC677" s="55">
        <f>IF(O677="nulová",#REF!,0)</f>
        <v>0</v>
      </c>
      <c r="BD677" s="8" t="s">
        <v>5</v>
      </c>
      <c r="BE677" s="55" t="e">
        <f>ROUND(#REF!*K677,2)</f>
        <v>#REF!</v>
      </c>
      <c r="BF677" s="8" t="s">
        <v>92</v>
      </c>
      <c r="BG677" s="8" t="s">
        <v>364</v>
      </c>
    </row>
    <row r="678" spans="2:59" s="4" customFormat="1" ht="22.5" customHeight="1" x14ac:dyDescent="0.3">
      <c r="B678" s="56"/>
      <c r="C678" s="57"/>
      <c r="D678" s="57"/>
      <c r="E678" s="58" t="s">
        <v>0</v>
      </c>
      <c r="F678" s="98" t="s">
        <v>1155</v>
      </c>
      <c r="G678" s="99"/>
      <c r="H678" s="99"/>
      <c r="I678" s="99"/>
      <c r="J678" s="57"/>
      <c r="K678" s="59">
        <v>71.432000000000002</v>
      </c>
      <c r="L678" s="60"/>
      <c r="N678" s="61"/>
      <c r="O678" s="57"/>
      <c r="P678" s="57"/>
      <c r="Q678" s="57"/>
      <c r="R678" s="57"/>
      <c r="S678" s="57"/>
      <c r="T678" s="57"/>
      <c r="U678" s="62"/>
      <c r="AN678" s="63" t="s">
        <v>95</v>
      </c>
      <c r="AO678" s="63" t="s">
        <v>25</v>
      </c>
      <c r="AP678" s="4" t="s">
        <v>25</v>
      </c>
      <c r="AQ678" s="4" t="s">
        <v>13</v>
      </c>
      <c r="AR678" s="4" t="s">
        <v>19</v>
      </c>
      <c r="AS678" s="63" t="s">
        <v>87</v>
      </c>
    </row>
    <row r="679" spans="2:59" s="4" customFormat="1" ht="22.5" customHeight="1" x14ac:dyDescent="0.3">
      <c r="B679" s="56"/>
      <c r="C679" s="57"/>
      <c r="D679" s="57"/>
      <c r="E679" s="58" t="s">
        <v>0</v>
      </c>
      <c r="F679" s="100" t="s">
        <v>1156</v>
      </c>
      <c r="G679" s="101"/>
      <c r="H679" s="101"/>
      <c r="I679" s="101"/>
      <c r="J679" s="57"/>
      <c r="K679" s="59">
        <v>19.36</v>
      </c>
      <c r="L679" s="60"/>
      <c r="N679" s="61"/>
      <c r="O679" s="57"/>
      <c r="P679" s="57"/>
      <c r="Q679" s="57"/>
      <c r="R679" s="57"/>
      <c r="S679" s="57"/>
      <c r="T679" s="57"/>
      <c r="U679" s="62"/>
      <c r="AN679" s="63" t="s">
        <v>95</v>
      </c>
      <c r="AO679" s="63" t="s">
        <v>25</v>
      </c>
      <c r="AP679" s="4" t="s">
        <v>25</v>
      </c>
      <c r="AQ679" s="4" t="s">
        <v>13</v>
      </c>
      <c r="AR679" s="4" t="s">
        <v>19</v>
      </c>
      <c r="AS679" s="63" t="s">
        <v>87</v>
      </c>
    </row>
    <row r="680" spans="2:59" s="4" customFormat="1" ht="22.5" customHeight="1" x14ac:dyDescent="0.3">
      <c r="B680" s="56"/>
      <c r="C680" s="57"/>
      <c r="D680" s="57"/>
      <c r="E680" s="58" t="s">
        <v>0</v>
      </c>
      <c r="F680" s="100" t="s">
        <v>1157</v>
      </c>
      <c r="G680" s="101"/>
      <c r="H680" s="101"/>
      <c r="I680" s="101"/>
      <c r="J680" s="57"/>
      <c r="K680" s="59">
        <v>9.52</v>
      </c>
      <c r="L680" s="60"/>
      <c r="N680" s="61"/>
      <c r="O680" s="57"/>
      <c r="P680" s="57"/>
      <c r="Q680" s="57"/>
      <c r="R680" s="57"/>
      <c r="S680" s="57"/>
      <c r="T680" s="57"/>
      <c r="U680" s="62"/>
      <c r="AN680" s="63" t="s">
        <v>95</v>
      </c>
      <c r="AO680" s="63" t="s">
        <v>25</v>
      </c>
      <c r="AP680" s="4" t="s">
        <v>25</v>
      </c>
      <c r="AQ680" s="4" t="s">
        <v>13</v>
      </c>
      <c r="AR680" s="4" t="s">
        <v>19</v>
      </c>
      <c r="AS680" s="63" t="s">
        <v>87</v>
      </c>
    </row>
    <row r="681" spans="2:59" s="4" customFormat="1" ht="22.5" customHeight="1" x14ac:dyDescent="0.3">
      <c r="B681" s="56"/>
      <c r="C681" s="57"/>
      <c r="D681" s="57"/>
      <c r="E681" s="58" t="s">
        <v>0</v>
      </c>
      <c r="F681" s="100" t="s">
        <v>0</v>
      </c>
      <c r="G681" s="101"/>
      <c r="H681" s="101"/>
      <c r="I681" s="101"/>
      <c r="J681" s="57"/>
      <c r="K681" s="59">
        <v>0</v>
      </c>
      <c r="L681" s="60"/>
      <c r="N681" s="61"/>
      <c r="O681" s="57"/>
      <c r="P681" s="57"/>
      <c r="Q681" s="57"/>
      <c r="R681" s="57"/>
      <c r="S681" s="57"/>
      <c r="T681" s="57"/>
      <c r="U681" s="62"/>
      <c r="AN681" s="63" t="s">
        <v>95</v>
      </c>
      <c r="AO681" s="63" t="s">
        <v>25</v>
      </c>
      <c r="AP681" s="4" t="s">
        <v>25</v>
      </c>
      <c r="AQ681" s="4" t="s">
        <v>13</v>
      </c>
      <c r="AR681" s="4" t="s">
        <v>19</v>
      </c>
      <c r="AS681" s="63" t="s">
        <v>87</v>
      </c>
    </row>
    <row r="682" spans="2:59" s="7" customFormat="1" ht="22.5" customHeight="1" x14ac:dyDescent="0.3">
      <c r="B682" s="80"/>
      <c r="C682" s="81"/>
      <c r="D682" s="81"/>
      <c r="E682" s="82" t="s">
        <v>37</v>
      </c>
      <c r="F682" s="109" t="s">
        <v>136</v>
      </c>
      <c r="G682" s="110"/>
      <c r="H682" s="110"/>
      <c r="I682" s="110"/>
      <c r="J682" s="81"/>
      <c r="K682" s="83">
        <v>100.312</v>
      </c>
      <c r="L682" s="84"/>
      <c r="N682" s="85"/>
      <c r="O682" s="81"/>
      <c r="P682" s="81"/>
      <c r="Q682" s="81"/>
      <c r="R682" s="81"/>
      <c r="S682" s="81"/>
      <c r="T682" s="81"/>
      <c r="U682" s="86"/>
      <c r="AN682" s="87" t="s">
        <v>95</v>
      </c>
      <c r="AO682" s="87" t="s">
        <v>25</v>
      </c>
      <c r="AP682" s="7" t="s">
        <v>103</v>
      </c>
      <c r="AQ682" s="7" t="s">
        <v>13</v>
      </c>
      <c r="AR682" s="7" t="s">
        <v>19</v>
      </c>
      <c r="AS682" s="87" t="s">
        <v>87</v>
      </c>
    </row>
    <row r="683" spans="2:59" s="5" customFormat="1" ht="22.5" customHeight="1" x14ac:dyDescent="0.3">
      <c r="B683" s="64"/>
      <c r="C683" s="65"/>
      <c r="D683" s="65"/>
      <c r="E683" s="66" t="s">
        <v>0</v>
      </c>
      <c r="F683" s="102" t="s">
        <v>96</v>
      </c>
      <c r="G683" s="103"/>
      <c r="H683" s="103"/>
      <c r="I683" s="103"/>
      <c r="J683" s="65"/>
      <c r="K683" s="67">
        <v>100.312</v>
      </c>
      <c r="L683" s="68"/>
      <c r="N683" s="69"/>
      <c r="O683" s="65"/>
      <c r="P683" s="65"/>
      <c r="Q683" s="65"/>
      <c r="R683" s="65"/>
      <c r="S683" s="65"/>
      <c r="T683" s="65"/>
      <c r="U683" s="70"/>
      <c r="AN683" s="71" t="s">
        <v>95</v>
      </c>
      <c r="AO683" s="71" t="s">
        <v>25</v>
      </c>
      <c r="AP683" s="5" t="s">
        <v>92</v>
      </c>
      <c r="AQ683" s="5" t="s">
        <v>13</v>
      </c>
      <c r="AR683" s="5" t="s">
        <v>5</v>
      </c>
      <c r="AS683" s="71" t="s">
        <v>87</v>
      </c>
    </row>
    <row r="684" spans="2:59" s="1" customFormat="1" ht="31.5" customHeight="1" x14ac:dyDescent="0.3">
      <c r="B684" s="46"/>
      <c r="C684" s="88" t="s">
        <v>349</v>
      </c>
      <c r="D684" s="88" t="s">
        <v>145</v>
      </c>
      <c r="E684" s="89" t="s">
        <v>367</v>
      </c>
      <c r="F684" s="108" t="s">
        <v>368</v>
      </c>
      <c r="G684" s="108"/>
      <c r="H684" s="108"/>
      <c r="I684" s="108"/>
      <c r="J684" s="90" t="s">
        <v>197</v>
      </c>
      <c r="K684" s="91">
        <v>558.19000000000005</v>
      </c>
      <c r="L684" s="51"/>
      <c r="N684" s="52" t="s">
        <v>0</v>
      </c>
      <c r="O684" s="14" t="s">
        <v>16</v>
      </c>
      <c r="P684" s="53">
        <v>0</v>
      </c>
      <c r="Q684" s="53">
        <f>P684*K684</f>
        <v>0</v>
      </c>
      <c r="R684" s="53">
        <v>4.0000000000000002E-4</v>
      </c>
      <c r="S684" s="53">
        <f>R684*K684</f>
        <v>0.22327600000000003</v>
      </c>
      <c r="T684" s="53">
        <v>0</v>
      </c>
      <c r="U684" s="54">
        <f>T684*K684</f>
        <v>0</v>
      </c>
      <c r="AL684" s="8" t="s">
        <v>137</v>
      </c>
      <c r="AN684" s="8" t="s">
        <v>145</v>
      </c>
      <c r="AO684" s="8" t="s">
        <v>25</v>
      </c>
      <c r="AS684" s="8" t="s">
        <v>87</v>
      </c>
      <c r="AY684" s="55" t="e">
        <f>IF(O684="základní",#REF!,0)</f>
        <v>#REF!</v>
      </c>
      <c r="AZ684" s="55">
        <f>IF(O684="snížená",#REF!,0)</f>
        <v>0</v>
      </c>
      <c r="BA684" s="55">
        <f>IF(O684="zákl. přenesená",#REF!,0)</f>
        <v>0</v>
      </c>
      <c r="BB684" s="55">
        <f>IF(O684="sníž. přenesená",#REF!,0)</f>
        <v>0</v>
      </c>
      <c r="BC684" s="55">
        <f>IF(O684="nulová",#REF!,0)</f>
        <v>0</v>
      </c>
      <c r="BD684" s="8" t="s">
        <v>5</v>
      </c>
      <c r="BE684" s="55" t="e">
        <f>ROUND(#REF!*K684,2)</f>
        <v>#REF!</v>
      </c>
      <c r="BF684" s="8" t="s">
        <v>92</v>
      </c>
      <c r="BG684" s="8" t="s">
        <v>369</v>
      </c>
    </row>
    <row r="685" spans="2:59" s="6" customFormat="1" ht="22.5" customHeight="1" x14ac:dyDescent="0.3">
      <c r="B685" s="72"/>
      <c r="C685" s="73"/>
      <c r="D685" s="73"/>
      <c r="E685" s="74" t="s">
        <v>0</v>
      </c>
      <c r="F685" s="106" t="s">
        <v>1148</v>
      </c>
      <c r="G685" s="107"/>
      <c r="H685" s="107"/>
      <c r="I685" s="107"/>
      <c r="J685" s="73"/>
      <c r="K685" s="75" t="s">
        <v>0</v>
      </c>
      <c r="L685" s="76"/>
      <c r="N685" s="77"/>
      <c r="O685" s="73"/>
      <c r="P685" s="73"/>
      <c r="Q685" s="73"/>
      <c r="R685" s="73"/>
      <c r="S685" s="73"/>
      <c r="T685" s="73"/>
      <c r="U685" s="78"/>
      <c r="AN685" s="79" t="s">
        <v>95</v>
      </c>
      <c r="AO685" s="79" t="s">
        <v>25</v>
      </c>
      <c r="AP685" s="6" t="s">
        <v>5</v>
      </c>
      <c r="AQ685" s="6" t="s">
        <v>13</v>
      </c>
      <c r="AR685" s="6" t="s">
        <v>19</v>
      </c>
      <c r="AS685" s="79" t="s">
        <v>87</v>
      </c>
    </row>
    <row r="686" spans="2:59" s="4" customFormat="1" ht="22.5" customHeight="1" x14ac:dyDescent="0.3">
      <c r="B686" s="56"/>
      <c r="C686" s="57"/>
      <c r="D686" s="57"/>
      <c r="E686" s="58" t="s">
        <v>0</v>
      </c>
      <c r="F686" s="100" t="s">
        <v>1149</v>
      </c>
      <c r="G686" s="101"/>
      <c r="H686" s="101"/>
      <c r="I686" s="101"/>
      <c r="J686" s="57"/>
      <c r="K686" s="59">
        <v>483.6</v>
      </c>
      <c r="L686" s="60"/>
      <c r="N686" s="61"/>
      <c r="O686" s="57"/>
      <c r="P686" s="57"/>
      <c r="Q686" s="57"/>
      <c r="R686" s="57"/>
      <c r="S686" s="57"/>
      <c r="T686" s="57"/>
      <c r="U686" s="62"/>
      <c r="AN686" s="63" t="s">
        <v>95</v>
      </c>
      <c r="AO686" s="63" t="s">
        <v>25</v>
      </c>
      <c r="AP686" s="4" t="s">
        <v>25</v>
      </c>
      <c r="AQ686" s="4" t="s">
        <v>13</v>
      </c>
      <c r="AR686" s="4" t="s">
        <v>19</v>
      </c>
      <c r="AS686" s="63" t="s">
        <v>87</v>
      </c>
    </row>
    <row r="687" spans="2:59" s="4" customFormat="1" ht="22.5" customHeight="1" x14ac:dyDescent="0.3">
      <c r="B687" s="56"/>
      <c r="C687" s="57"/>
      <c r="D687" s="57"/>
      <c r="E687" s="58" t="s">
        <v>0</v>
      </c>
      <c r="F687" s="100" t="s">
        <v>1150</v>
      </c>
      <c r="G687" s="101"/>
      <c r="H687" s="101"/>
      <c r="I687" s="101"/>
      <c r="J687" s="57"/>
      <c r="K687" s="59">
        <v>31.96</v>
      </c>
      <c r="L687" s="60"/>
      <c r="N687" s="61"/>
      <c r="O687" s="57"/>
      <c r="P687" s="57"/>
      <c r="Q687" s="57"/>
      <c r="R687" s="57"/>
      <c r="S687" s="57"/>
      <c r="T687" s="57"/>
      <c r="U687" s="62"/>
      <c r="AN687" s="63" t="s">
        <v>95</v>
      </c>
      <c r="AO687" s="63" t="s">
        <v>25</v>
      </c>
      <c r="AP687" s="4" t="s">
        <v>25</v>
      </c>
      <c r="AQ687" s="4" t="s">
        <v>13</v>
      </c>
      <c r="AR687" s="4" t="s">
        <v>19</v>
      </c>
      <c r="AS687" s="63" t="s">
        <v>87</v>
      </c>
    </row>
    <row r="688" spans="2:59" s="4" customFormat="1" ht="22.5" customHeight="1" x14ac:dyDescent="0.3">
      <c r="B688" s="56"/>
      <c r="C688" s="57"/>
      <c r="D688" s="57"/>
      <c r="E688" s="58" t="s">
        <v>0</v>
      </c>
      <c r="F688" s="100" t="s">
        <v>1151</v>
      </c>
      <c r="G688" s="101"/>
      <c r="H688" s="101"/>
      <c r="I688" s="101"/>
      <c r="J688" s="57"/>
      <c r="K688" s="59">
        <v>17.920000000000002</v>
      </c>
      <c r="L688" s="60"/>
      <c r="N688" s="61"/>
      <c r="O688" s="57"/>
      <c r="P688" s="57"/>
      <c r="Q688" s="57"/>
      <c r="R688" s="57"/>
      <c r="S688" s="57"/>
      <c r="T688" s="57"/>
      <c r="U688" s="62"/>
      <c r="AN688" s="63" t="s">
        <v>95</v>
      </c>
      <c r="AO688" s="63" t="s">
        <v>25</v>
      </c>
      <c r="AP688" s="4" t="s">
        <v>25</v>
      </c>
      <c r="AQ688" s="4" t="s">
        <v>13</v>
      </c>
      <c r="AR688" s="4" t="s">
        <v>19</v>
      </c>
      <c r="AS688" s="63" t="s">
        <v>87</v>
      </c>
    </row>
    <row r="689" spans="2:59" s="4" customFormat="1" ht="22.5" customHeight="1" x14ac:dyDescent="0.3">
      <c r="B689" s="56"/>
      <c r="C689" s="57"/>
      <c r="D689" s="57"/>
      <c r="E689" s="58" t="s">
        <v>0</v>
      </c>
      <c r="F689" s="100" t="s">
        <v>1152</v>
      </c>
      <c r="G689" s="101"/>
      <c r="H689" s="101"/>
      <c r="I689" s="101"/>
      <c r="J689" s="57"/>
      <c r="K689" s="59">
        <v>9.8000000000000007</v>
      </c>
      <c r="L689" s="60"/>
      <c r="N689" s="61"/>
      <c r="O689" s="57"/>
      <c r="P689" s="57"/>
      <c r="Q689" s="57"/>
      <c r="R689" s="57"/>
      <c r="S689" s="57"/>
      <c r="T689" s="57"/>
      <c r="U689" s="62"/>
      <c r="AN689" s="63" t="s">
        <v>95</v>
      </c>
      <c r="AO689" s="63" t="s">
        <v>25</v>
      </c>
      <c r="AP689" s="4" t="s">
        <v>25</v>
      </c>
      <c r="AQ689" s="4" t="s">
        <v>13</v>
      </c>
      <c r="AR689" s="4" t="s">
        <v>19</v>
      </c>
      <c r="AS689" s="63" t="s">
        <v>87</v>
      </c>
    </row>
    <row r="690" spans="2:59" s="4" customFormat="1" ht="22.5" customHeight="1" x14ac:dyDescent="0.3">
      <c r="B690" s="56"/>
      <c r="C690" s="57"/>
      <c r="D690" s="57"/>
      <c r="E690" s="58" t="s">
        <v>0</v>
      </c>
      <c r="F690" s="100" t="s">
        <v>1153</v>
      </c>
      <c r="G690" s="101"/>
      <c r="H690" s="101"/>
      <c r="I690" s="101"/>
      <c r="J690" s="57"/>
      <c r="K690" s="59">
        <v>7.35</v>
      </c>
      <c r="L690" s="60"/>
      <c r="N690" s="61"/>
      <c r="O690" s="57"/>
      <c r="P690" s="57"/>
      <c r="Q690" s="57"/>
      <c r="R690" s="57"/>
      <c r="S690" s="57"/>
      <c r="T690" s="57"/>
      <c r="U690" s="62"/>
      <c r="AN690" s="63" t="s">
        <v>95</v>
      </c>
      <c r="AO690" s="63" t="s">
        <v>25</v>
      </c>
      <c r="AP690" s="4" t="s">
        <v>25</v>
      </c>
      <c r="AQ690" s="4" t="s">
        <v>13</v>
      </c>
      <c r="AR690" s="4" t="s">
        <v>19</v>
      </c>
      <c r="AS690" s="63" t="s">
        <v>87</v>
      </c>
    </row>
    <row r="691" spans="2:59" s="4" customFormat="1" ht="22.5" customHeight="1" x14ac:dyDescent="0.3">
      <c r="B691" s="56"/>
      <c r="C691" s="57"/>
      <c r="D691" s="57"/>
      <c r="E691" s="58" t="s">
        <v>0</v>
      </c>
      <c r="F691" s="100" t="s">
        <v>1154</v>
      </c>
      <c r="G691" s="101"/>
      <c r="H691" s="101"/>
      <c r="I691" s="101"/>
      <c r="J691" s="57"/>
      <c r="K691" s="59">
        <v>7.56</v>
      </c>
      <c r="L691" s="60"/>
      <c r="N691" s="61"/>
      <c r="O691" s="57"/>
      <c r="P691" s="57"/>
      <c r="Q691" s="57"/>
      <c r="R691" s="57"/>
      <c r="S691" s="57"/>
      <c r="T691" s="57"/>
      <c r="U691" s="62"/>
      <c r="AN691" s="63" t="s">
        <v>95</v>
      </c>
      <c r="AO691" s="63" t="s">
        <v>25</v>
      </c>
      <c r="AP691" s="4" t="s">
        <v>25</v>
      </c>
      <c r="AQ691" s="4" t="s">
        <v>13</v>
      </c>
      <c r="AR691" s="4" t="s">
        <v>19</v>
      </c>
      <c r="AS691" s="63" t="s">
        <v>87</v>
      </c>
    </row>
    <row r="692" spans="2:59" s="4" customFormat="1" ht="22.5" customHeight="1" x14ac:dyDescent="0.3">
      <c r="B692" s="56"/>
      <c r="C692" s="57"/>
      <c r="D692" s="57"/>
      <c r="E692" s="58" t="s">
        <v>0</v>
      </c>
      <c r="F692" s="100" t="s">
        <v>0</v>
      </c>
      <c r="G692" s="101"/>
      <c r="H692" s="101"/>
      <c r="I692" s="101"/>
      <c r="J692" s="57"/>
      <c r="K692" s="59">
        <v>0</v>
      </c>
      <c r="L692" s="60"/>
      <c r="N692" s="61"/>
      <c r="O692" s="57"/>
      <c r="P692" s="57"/>
      <c r="Q692" s="57"/>
      <c r="R692" s="57"/>
      <c r="S692" s="57"/>
      <c r="T692" s="57"/>
      <c r="U692" s="62"/>
      <c r="AN692" s="63" t="s">
        <v>95</v>
      </c>
      <c r="AO692" s="63" t="s">
        <v>25</v>
      </c>
      <c r="AP692" s="4" t="s">
        <v>25</v>
      </c>
      <c r="AQ692" s="4" t="s">
        <v>13</v>
      </c>
      <c r="AR692" s="4" t="s">
        <v>19</v>
      </c>
      <c r="AS692" s="63" t="s">
        <v>87</v>
      </c>
    </row>
    <row r="693" spans="2:59" s="7" customFormat="1" ht="22.5" customHeight="1" x14ac:dyDescent="0.3">
      <c r="B693" s="80"/>
      <c r="C693" s="81"/>
      <c r="D693" s="81"/>
      <c r="E693" s="82" t="s">
        <v>39</v>
      </c>
      <c r="F693" s="109" t="s">
        <v>136</v>
      </c>
      <c r="G693" s="110"/>
      <c r="H693" s="110"/>
      <c r="I693" s="110"/>
      <c r="J693" s="81"/>
      <c r="K693" s="83">
        <v>558.19000000000005</v>
      </c>
      <c r="L693" s="84"/>
      <c r="N693" s="85"/>
      <c r="O693" s="81"/>
      <c r="P693" s="81"/>
      <c r="Q693" s="81"/>
      <c r="R693" s="81"/>
      <c r="S693" s="81"/>
      <c r="T693" s="81"/>
      <c r="U693" s="86"/>
      <c r="AN693" s="87" t="s">
        <v>95</v>
      </c>
      <c r="AO693" s="87" t="s">
        <v>25</v>
      </c>
      <c r="AP693" s="7" t="s">
        <v>103</v>
      </c>
      <c r="AQ693" s="7" t="s">
        <v>13</v>
      </c>
      <c r="AR693" s="7" t="s">
        <v>19</v>
      </c>
      <c r="AS693" s="87" t="s">
        <v>87</v>
      </c>
    </row>
    <row r="694" spans="2:59" s="5" customFormat="1" ht="22.5" customHeight="1" x14ac:dyDescent="0.3">
      <c r="B694" s="64"/>
      <c r="C694" s="65"/>
      <c r="D694" s="65"/>
      <c r="E694" s="66" t="s">
        <v>0</v>
      </c>
      <c r="F694" s="102" t="s">
        <v>96</v>
      </c>
      <c r="G694" s="103"/>
      <c r="H694" s="103"/>
      <c r="I694" s="103"/>
      <c r="J694" s="65"/>
      <c r="K694" s="67">
        <v>558.19000000000005</v>
      </c>
      <c r="L694" s="68"/>
      <c r="N694" s="69"/>
      <c r="O694" s="65"/>
      <c r="P694" s="65"/>
      <c r="Q694" s="65"/>
      <c r="R694" s="65"/>
      <c r="S694" s="65"/>
      <c r="T694" s="65"/>
      <c r="U694" s="70"/>
      <c r="AN694" s="71" t="s">
        <v>95</v>
      </c>
      <c r="AO694" s="71" t="s">
        <v>25</v>
      </c>
      <c r="AP694" s="5" t="s">
        <v>92</v>
      </c>
      <c r="AQ694" s="5" t="s">
        <v>13</v>
      </c>
      <c r="AR694" s="5" t="s">
        <v>5</v>
      </c>
      <c r="AS694" s="71" t="s">
        <v>87</v>
      </c>
    </row>
    <row r="695" spans="2:59" s="1" customFormat="1" ht="31.5" customHeight="1" x14ac:dyDescent="0.3">
      <c r="B695" s="46"/>
      <c r="C695" s="88" t="s">
        <v>353</v>
      </c>
      <c r="D695" s="88" t="s">
        <v>145</v>
      </c>
      <c r="E695" s="89" t="s">
        <v>371</v>
      </c>
      <c r="F695" s="108" t="s">
        <v>372</v>
      </c>
      <c r="G695" s="108"/>
      <c r="H695" s="108"/>
      <c r="I695" s="108"/>
      <c r="J695" s="90" t="s">
        <v>197</v>
      </c>
      <c r="K695" s="91">
        <v>1374.915</v>
      </c>
      <c r="L695" s="51"/>
      <c r="N695" s="52" t="s">
        <v>0</v>
      </c>
      <c r="O695" s="14" t="s">
        <v>16</v>
      </c>
      <c r="P695" s="53">
        <v>0</v>
      </c>
      <c r="Q695" s="53">
        <f>P695*K695</f>
        <v>0</v>
      </c>
      <c r="R695" s="53">
        <v>3.0000000000000001E-5</v>
      </c>
      <c r="S695" s="53">
        <f>R695*K695</f>
        <v>4.1247449999999998E-2</v>
      </c>
      <c r="T695" s="53">
        <v>0</v>
      </c>
      <c r="U695" s="54">
        <f>T695*K695</f>
        <v>0</v>
      </c>
      <c r="AL695" s="8" t="s">
        <v>137</v>
      </c>
      <c r="AN695" s="8" t="s">
        <v>145</v>
      </c>
      <c r="AO695" s="8" t="s">
        <v>25</v>
      </c>
      <c r="AS695" s="8" t="s">
        <v>87</v>
      </c>
      <c r="AY695" s="55" t="e">
        <f>IF(O695="základní",#REF!,0)</f>
        <v>#REF!</v>
      </c>
      <c r="AZ695" s="55">
        <f>IF(O695="snížená",#REF!,0)</f>
        <v>0</v>
      </c>
      <c r="BA695" s="55">
        <f>IF(O695="zákl. přenesená",#REF!,0)</f>
        <v>0</v>
      </c>
      <c r="BB695" s="55">
        <f>IF(O695="sníž. přenesená",#REF!,0)</f>
        <v>0</v>
      </c>
      <c r="BC695" s="55">
        <f>IF(O695="nulová",#REF!,0)</f>
        <v>0</v>
      </c>
      <c r="BD695" s="8" t="s">
        <v>5</v>
      </c>
      <c r="BE695" s="55" t="e">
        <f>ROUND(#REF!*K695,2)</f>
        <v>#REF!</v>
      </c>
      <c r="BF695" s="8" t="s">
        <v>92</v>
      </c>
      <c r="BG695" s="8" t="s">
        <v>373</v>
      </c>
    </row>
    <row r="696" spans="2:59" s="6" customFormat="1" ht="22.5" customHeight="1" x14ac:dyDescent="0.3">
      <c r="B696" s="72"/>
      <c r="C696" s="73"/>
      <c r="D696" s="73"/>
      <c r="E696" s="74" t="s">
        <v>0</v>
      </c>
      <c r="F696" s="106" t="s">
        <v>1158</v>
      </c>
      <c r="G696" s="107"/>
      <c r="H696" s="107"/>
      <c r="I696" s="107"/>
      <c r="J696" s="73"/>
      <c r="K696" s="75" t="s">
        <v>0</v>
      </c>
      <c r="L696" s="76"/>
      <c r="N696" s="77"/>
      <c r="O696" s="73"/>
      <c r="P696" s="73"/>
      <c r="Q696" s="73"/>
      <c r="R696" s="73"/>
      <c r="S696" s="73"/>
      <c r="T696" s="73"/>
      <c r="U696" s="78"/>
      <c r="AN696" s="79" t="s">
        <v>95</v>
      </c>
      <c r="AO696" s="79" t="s">
        <v>25</v>
      </c>
      <c r="AP696" s="6" t="s">
        <v>5</v>
      </c>
      <c r="AQ696" s="6" t="s">
        <v>13</v>
      </c>
      <c r="AR696" s="6" t="s">
        <v>19</v>
      </c>
      <c r="AS696" s="79" t="s">
        <v>87</v>
      </c>
    </row>
    <row r="697" spans="2:59" s="4" customFormat="1" ht="22.5" customHeight="1" x14ac:dyDescent="0.3">
      <c r="B697" s="56"/>
      <c r="C697" s="57"/>
      <c r="D697" s="57"/>
      <c r="E697" s="58" t="s">
        <v>0</v>
      </c>
      <c r="F697" s="100" t="s">
        <v>1159</v>
      </c>
      <c r="G697" s="101"/>
      <c r="H697" s="101"/>
      <c r="I697" s="101"/>
      <c r="J697" s="57"/>
      <c r="K697" s="59">
        <v>44.762999999999998</v>
      </c>
      <c r="L697" s="60"/>
      <c r="N697" s="61"/>
      <c r="O697" s="57"/>
      <c r="P697" s="57"/>
      <c r="Q697" s="57"/>
      <c r="R697" s="57"/>
      <c r="S697" s="57"/>
      <c r="T697" s="57"/>
      <c r="U697" s="62"/>
      <c r="AN697" s="63" t="s">
        <v>95</v>
      </c>
      <c r="AO697" s="63" t="s">
        <v>25</v>
      </c>
      <c r="AP697" s="4" t="s">
        <v>25</v>
      </c>
      <c r="AQ697" s="4" t="s">
        <v>13</v>
      </c>
      <c r="AR697" s="4" t="s">
        <v>19</v>
      </c>
      <c r="AS697" s="63" t="s">
        <v>87</v>
      </c>
    </row>
    <row r="698" spans="2:59" s="4" customFormat="1" ht="22.5" customHeight="1" x14ac:dyDescent="0.3">
      <c r="B698" s="56"/>
      <c r="C698" s="57"/>
      <c r="D698" s="57"/>
      <c r="E698" s="58" t="s">
        <v>0</v>
      </c>
      <c r="F698" s="100" t="s">
        <v>1160</v>
      </c>
      <c r="G698" s="101"/>
      <c r="H698" s="101"/>
      <c r="I698" s="101"/>
      <c r="J698" s="57"/>
      <c r="K698" s="59">
        <v>27.64</v>
      </c>
      <c r="L698" s="60"/>
      <c r="N698" s="61"/>
      <c r="O698" s="57"/>
      <c r="P698" s="57"/>
      <c r="Q698" s="57"/>
      <c r="R698" s="57"/>
      <c r="S698" s="57"/>
      <c r="T698" s="57"/>
      <c r="U698" s="62"/>
      <c r="AN698" s="63" t="s">
        <v>95</v>
      </c>
      <c r="AO698" s="63" t="s">
        <v>25</v>
      </c>
      <c r="AP698" s="4" t="s">
        <v>25</v>
      </c>
      <c r="AQ698" s="4" t="s">
        <v>13</v>
      </c>
      <c r="AR698" s="4" t="s">
        <v>19</v>
      </c>
      <c r="AS698" s="63" t="s">
        <v>87</v>
      </c>
    </row>
    <row r="699" spans="2:59" s="4" customFormat="1" ht="22.5" customHeight="1" x14ac:dyDescent="0.3">
      <c r="B699" s="56"/>
      <c r="C699" s="57"/>
      <c r="D699" s="57"/>
      <c r="E699" s="58" t="s">
        <v>0</v>
      </c>
      <c r="F699" s="100" t="s">
        <v>0</v>
      </c>
      <c r="G699" s="101"/>
      <c r="H699" s="101"/>
      <c r="I699" s="101"/>
      <c r="J699" s="57"/>
      <c r="K699" s="59">
        <v>0</v>
      </c>
      <c r="L699" s="60"/>
      <c r="N699" s="61"/>
      <c r="O699" s="57"/>
      <c r="P699" s="57"/>
      <c r="Q699" s="57"/>
      <c r="R699" s="57"/>
      <c r="S699" s="57"/>
      <c r="T699" s="57"/>
      <c r="U699" s="62"/>
      <c r="AN699" s="63" t="s">
        <v>95</v>
      </c>
      <c r="AO699" s="63" t="s">
        <v>25</v>
      </c>
      <c r="AP699" s="4" t="s">
        <v>25</v>
      </c>
      <c r="AQ699" s="4" t="s">
        <v>13</v>
      </c>
      <c r="AR699" s="4" t="s">
        <v>19</v>
      </c>
      <c r="AS699" s="63" t="s">
        <v>87</v>
      </c>
    </row>
    <row r="700" spans="2:59" s="6" customFormat="1" ht="22.5" customHeight="1" x14ac:dyDescent="0.3">
      <c r="B700" s="72"/>
      <c r="C700" s="73"/>
      <c r="D700" s="73"/>
      <c r="E700" s="74" t="s">
        <v>0</v>
      </c>
      <c r="F700" s="104" t="s">
        <v>902</v>
      </c>
      <c r="G700" s="105"/>
      <c r="H700" s="105"/>
      <c r="I700" s="105"/>
      <c r="J700" s="73"/>
      <c r="K700" s="75" t="s">
        <v>0</v>
      </c>
      <c r="L700" s="76"/>
      <c r="N700" s="77"/>
      <c r="O700" s="73"/>
      <c r="P700" s="73"/>
      <c r="Q700" s="73"/>
      <c r="R700" s="73"/>
      <c r="S700" s="73"/>
      <c r="T700" s="73"/>
      <c r="U700" s="78"/>
      <c r="AN700" s="79" t="s">
        <v>95</v>
      </c>
      <c r="AO700" s="79" t="s">
        <v>25</v>
      </c>
      <c r="AP700" s="6" t="s">
        <v>5</v>
      </c>
      <c r="AQ700" s="6" t="s">
        <v>13</v>
      </c>
      <c r="AR700" s="6" t="s">
        <v>19</v>
      </c>
      <c r="AS700" s="79" t="s">
        <v>87</v>
      </c>
    </row>
    <row r="701" spans="2:59" s="4" customFormat="1" ht="22.5" customHeight="1" x14ac:dyDescent="0.3">
      <c r="B701" s="56"/>
      <c r="C701" s="57"/>
      <c r="D701" s="57"/>
      <c r="E701" s="58" t="s">
        <v>0</v>
      </c>
      <c r="F701" s="100" t="s">
        <v>1161</v>
      </c>
      <c r="G701" s="101"/>
      <c r="H701" s="101"/>
      <c r="I701" s="101"/>
      <c r="J701" s="57"/>
      <c r="K701" s="59">
        <v>63.72</v>
      </c>
      <c r="L701" s="60"/>
      <c r="N701" s="61"/>
      <c r="O701" s="57"/>
      <c r="P701" s="57"/>
      <c r="Q701" s="57"/>
      <c r="R701" s="57"/>
      <c r="S701" s="57"/>
      <c r="T701" s="57"/>
      <c r="U701" s="62"/>
      <c r="AN701" s="63" t="s">
        <v>95</v>
      </c>
      <c r="AO701" s="63" t="s">
        <v>25</v>
      </c>
      <c r="AP701" s="4" t="s">
        <v>25</v>
      </c>
      <c r="AQ701" s="4" t="s">
        <v>13</v>
      </c>
      <c r="AR701" s="4" t="s">
        <v>19</v>
      </c>
      <c r="AS701" s="63" t="s">
        <v>87</v>
      </c>
    </row>
    <row r="702" spans="2:59" s="4" customFormat="1" ht="22.5" customHeight="1" x14ac:dyDescent="0.3">
      <c r="B702" s="56"/>
      <c r="C702" s="57"/>
      <c r="D702" s="57"/>
      <c r="E702" s="58" t="s">
        <v>0</v>
      </c>
      <c r="F702" s="100" t="s">
        <v>1162</v>
      </c>
      <c r="G702" s="101"/>
      <c r="H702" s="101"/>
      <c r="I702" s="101"/>
      <c r="J702" s="57"/>
      <c r="K702" s="59">
        <v>16.22</v>
      </c>
      <c r="L702" s="60"/>
      <c r="N702" s="61"/>
      <c r="O702" s="57"/>
      <c r="P702" s="57"/>
      <c r="Q702" s="57"/>
      <c r="R702" s="57"/>
      <c r="S702" s="57"/>
      <c r="T702" s="57"/>
      <c r="U702" s="62"/>
      <c r="AN702" s="63" t="s">
        <v>95</v>
      </c>
      <c r="AO702" s="63" t="s">
        <v>25</v>
      </c>
      <c r="AP702" s="4" t="s">
        <v>25</v>
      </c>
      <c r="AQ702" s="4" t="s">
        <v>13</v>
      </c>
      <c r="AR702" s="4" t="s">
        <v>19</v>
      </c>
      <c r="AS702" s="63" t="s">
        <v>87</v>
      </c>
    </row>
    <row r="703" spans="2:59" s="4" customFormat="1" ht="22.5" customHeight="1" x14ac:dyDescent="0.3">
      <c r="B703" s="56"/>
      <c r="C703" s="57"/>
      <c r="D703" s="57"/>
      <c r="E703" s="58" t="s">
        <v>0</v>
      </c>
      <c r="F703" s="100" t="s">
        <v>1163</v>
      </c>
      <c r="G703" s="101"/>
      <c r="H703" s="101"/>
      <c r="I703" s="101"/>
      <c r="J703" s="57"/>
      <c r="K703" s="59">
        <v>245</v>
      </c>
      <c r="L703" s="60"/>
      <c r="N703" s="61"/>
      <c r="O703" s="57"/>
      <c r="P703" s="57"/>
      <c r="Q703" s="57"/>
      <c r="R703" s="57"/>
      <c r="S703" s="57"/>
      <c r="T703" s="57"/>
      <c r="U703" s="62"/>
      <c r="AN703" s="63" t="s">
        <v>95</v>
      </c>
      <c r="AO703" s="63" t="s">
        <v>25</v>
      </c>
      <c r="AP703" s="4" t="s">
        <v>25</v>
      </c>
      <c r="AQ703" s="4" t="s">
        <v>13</v>
      </c>
      <c r="AR703" s="4" t="s">
        <v>19</v>
      </c>
      <c r="AS703" s="63" t="s">
        <v>87</v>
      </c>
    </row>
    <row r="704" spans="2:59" s="4" customFormat="1" ht="22.5" customHeight="1" x14ac:dyDescent="0.3">
      <c r="B704" s="56"/>
      <c r="C704" s="57"/>
      <c r="D704" s="57"/>
      <c r="E704" s="58" t="s">
        <v>0</v>
      </c>
      <c r="F704" s="100" t="s">
        <v>0</v>
      </c>
      <c r="G704" s="101"/>
      <c r="H704" s="101"/>
      <c r="I704" s="101"/>
      <c r="J704" s="57"/>
      <c r="K704" s="59">
        <v>0</v>
      </c>
      <c r="L704" s="60"/>
      <c r="N704" s="61"/>
      <c r="O704" s="57"/>
      <c r="P704" s="57"/>
      <c r="Q704" s="57"/>
      <c r="R704" s="57"/>
      <c r="S704" s="57"/>
      <c r="T704" s="57"/>
      <c r="U704" s="62"/>
      <c r="AN704" s="63" t="s">
        <v>95</v>
      </c>
      <c r="AO704" s="63" t="s">
        <v>25</v>
      </c>
      <c r="AP704" s="4" t="s">
        <v>25</v>
      </c>
      <c r="AQ704" s="4" t="s">
        <v>13</v>
      </c>
      <c r="AR704" s="4" t="s">
        <v>19</v>
      </c>
      <c r="AS704" s="63" t="s">
        <v>87</v>
      </c>
    </row>
    <row r="705" spans="2:45" s="6" customFormat="1" ht="22.5" customHeight="1" x14ac:dyDescent="0.3">
      <c r="B705" s="72"/>
      <c r="C705" s="73"/>
      <c r="D705" s="73"/>
      <c r="E705" s="74" t="s">
        <v>0</v>
      </c>
      <c r="F705" s="104" t="s">
        <v>1164</v>
      </c>
      <c r="G705" s="105"/>
      <c r="H705" s="105"/>
      <c r="I705" s="105"/>
      <c r="J705" s="73"/>
      <c r="K705" s="75" t="s">
        <v>0</v>
      </c>
      <c r="L705" s="76"/>
      <c r="N705" s="77"/>
      <c r="O705" s="73"/>
      <c r="P705" s="73"/>
      <c r="Q705" s="73"/>
      <c r="R705" s="73"/>
      <c r="S705" s="73"/>
      <c r="T705" s="73"/>
      <c r="U705" s="78"/>
      <c r="AN705" s="79" t="s">
        <v>95</v>
      </c>
      <c r="AO705" s="79" t="s">
        <v>25</v>
      </c>
      <c r="AP705" s="6" t="s">
        <v>5</v>
      </c>
      <c r="AQ705" s="6" t="s">
        <v>13</v>
      </c>
      <c r="AR705" s="6" t="s">
        <v>19</v>
      </c>
      <c r="AS705" s="79" t="s">
        <v>87</v>
      </c>
    </row>
    <row r="706" spans="2:45" s="6" customFormat="1" ht="22.5" customHeight="1" x14ac:dyDescent="0.3">
      <c r="B706" s="72"/>
      <c r="C706" s="73"/>
      <c r="D706" s="73"/>
      <c r="E706" s="74" t="s">
        <v>0</v>
      </c>
      <c r="F706" s="104" t="s">
        <v>276</v>
      </c>
      <c r="G706" s="105"/>
      <c r="H706" s="105"/>
      <c r="I706" s="105"/>
      <c r="J706" s="73"/>
      <c r="K706" s="75" t="s">
        <v>0</v>
      </c>
      <c r="L706" s="76"/>
      <c r="N706" s="77"/>
      <c r="O706" s="73"/>
      <c r="P706" s="73"/>
      <c r="Q706" s="73"/>
      <c r="R706" s="73"/>
      <c r="S706" s="73"/>
      <c r="T706" s="73"/>
      <c r="U706" s="78"/>
      <c r="AN706" s="79" t="s">
        <v>95</v>
      </c>
      <c r="AO706" s="79" t="s">
        <v>25</v>
      </c>
      <c r="AP706" s="6" t="s">
        <v>5</v>
      </c>
      <c r="AQ706" s="6" t="s">
        <v>13</v>
      </c>
      <c r="AR706" s="6" t="s">
        <v>19</v>
      </c>
      <c r="AS706" s="79" t="s">
        <v>87</v>
      </c>
    </row>
    <row r="707" spans="2:45" s="6" customFormat="1" ht="22.5" customHeight="1" x14ac:dyDescent="0.3">
      <c r="B707" s="72"/>
      <c r="C707" s="73"/>
      <c r="D707" s="73"/>
      <c r="E707" s="74" t="s">
        <v>0</v>
      </c>
      <c r="F707" s="104" t="s">
        <v>1136</v>
      </c>
      <c r="G707" s="105"/>
      <c r="H707" s="105"/>
      <c r="I707" s="105"/>
      <c r="J707" s="73"/>
      <c r="K707" s="75" t="s">
        <v>0</v>
      </c>
      <c r="L707" s="76"/>
      <c r="N707" s="77"/>
      <c r="O707" s="73"/>
      <c r="P707" s="73"/>
      <c r="Q707" s="73"/>
      <c r="R707" s="73"/>
      <c r="S707" s="73"/>
      <c r="T707" s="73"/>
      <c r="U707" s="78"/>
      <c r="AN707" s="79" t="s">
        <v>95</v>
      </c>
      <c r="AO707" s="79" t="s">
        <v>25</v>
      </c>
      <c r="AP707" s="6" t="s">
        <v>5</v>
      </c>
      <c r="AQ707" s="6" t="s">
        <v>13</v>
      </c>
      <c r="AR707" s="6" t="s">
        <v>19</v>
      </c>
      <c r="AS707" s="79" t="s">
        <v>87</v>
      </c>
    </row>
    <row r="708" spans="2:45" s="6" customFormat="1" ht="22.5" customHeight="1" x14ac:dyDescent="0.3">
      <c r="B708" s="72"/>
      <c r="C708" s="73"/>
      <c r="D708" s="73"/>
      <c r="E708" s="74" t="s">
        <v>0</v>
      </c>
      <c r="F708" s="104" t="s">
        <v>1039</v>
      </c>
      <c r="G708" s="105"/>
      <c r="H708" s="105"/>
      <c r="I708" s="105"/>
      <c r="J708" s="73"/>
      <c r="K708" s="75" t="s">
        <v>0</v>
      </c>
      <c r="L708" s="76"/>
      <c r="N708" s="77"/>
      <c r="O708" s="73"/>
      <c r="P708" s="73"/>
      <c r="Q708" s="73"/>
      <c r="R708" s="73"/>
      <c r="S708" s="73"/>
      <c r="T708" s="73"/>
      <c r="U708" s="78"/>
      <c r="AN708" s="79" t="s">
        <v>95</v>
      </c>
      <c r="AO708" s="79" t="s">
        <v>25</v>
      </c>
      <c r="AP708" s="6" t="s">
        <v>5</v>
      </c>
      <c r="AQ708" s="6" t="s">
        <v>13</v>
      </c>
      <c r="AR708" s="6" t="s">
        <v>19</v>
      </c>
      <c r="AS708" s="79" t="s">
        <v>87</v>
      </c>
    </row>
    <row r="709" spans="2:45" s="6" customFormat="1" ht="22.5" customHeight="1" x14ac:dyDescent="0.3">
      <c r="B709" s="72"/>
      <c r="C709" s="73"/>
      <c r="D709" s="73"/>
      <c r="E709" s="74" t="s">
        <v>0</v>
      </c>
      <c r="F709" s="104" t="s">
        <v>1040</v>
      </c>
      <c r="G709" s="105"/>
      <c r="H709" s="105"/>
      <c r="I709" s="105"/>
      <c r="J709" s="73"/>
      <c r="K709" s="75" t="s">
        <v>0</v>
      </c>
      <c r="L709" s="76"/>
      <c r="N709" s="77"/>
      <c r="O709" s="73"/>
      <c r="P709" s="73"/>
      <c r="Q709" s="73"/>
      <c r="R709" s="73"/>
      <c r="S709" s="73"/>
      <c r="T709" s="73"/>
      <c r="U709" s="78"/>
      <c r="AN709" s="79" t="s">
        <v>95</v>
      </c>
      <c r="AO709" s="79" t="s">
        <v>25</v>
      </c>
      <c r="AP709" s="6" t="s">
        <v>5</v>
      </c>
      <c r="AQ709" s="6" t="s">
        <v>13</v>
      </c>
      <c r="AR709" s="6" t="s">
        <v>19</v>
      </c>
      <c r="AS709" s="79" t="s">
        <v>87</v>
      </c>
    </row>
    <row r="710" spans="2:45" s="4" customFormat="1" ht="31.5" customHeight="1" x14ac:dyDescent="0.3">
      <c r="B710" s="56"/>
      <c r="C710" s="57"/>
      <c r="D710" s="57"/>
      <c r="E710" s="58" t="s">
        <v>0</v>
      </c>
      <c r="F710" s="100" t="s">
        <v>1137</v>
      </c>
      <c r="G710" s="101"/>
      <c r="H710" s="101"/>
      <c r="I710" s="101"/>
      <c r="J710" s="57"/>
      <c r="K710" s="59">
        <v>66</v>
      </c>
      <c r="L710" s="60"/>
      <c r="N710" s="61"/>
      <c r="O710" s="57"/>
      <c r="P710" s="57"/>
      <c r="Q710" s="57"/>
      <c r="R710" s="57"/>
      <c r="S710" s="57"/>
      <c r="T710" s="57"/>
      <c r="U710" s="62"/>
      <c r="AN710" s="63" t="s">
        <v>95</v>
      </c>
      <c r="AO710" s="63" t="s">
        <v>25</v>
      </c>
      <c r="AP710" s="4" t="s">
        <v>25</v>
      </c>
      <c r="AQ710" s="4" t="s">
        <v>13</v>
      </c>
      <c r="AR710" s="4" t="s">
        <v>19</v>
      </c>
      <c r="AS710" s="63" t="s">
        <v>87</v>
      </c>
    </row>
    <row r="711" spans="2:45" s="4" customFormat="1" ht="22.5" customHeight="1" x14ac:dyDescent="0.3">
      <c r="B711" s="56"/>
      <c r="C711" s="57"/>
      <c r="D711" s="57"/>
      <c r="E711" s="58" t="s">
        <v>0</v>
      </c>
      <c r="F711" s="100" t="s">
        <v>0</v>
      </c>
      <c r="G711" s="101"/>
      <c r="H711" s="101"/>
      <c r="I711" s="101"/>
      <c r="J711" s="57"/>
      <c r="K711" s="59">
        <v>0</v>
      </c>
      <c r="L711" s="60"/>
      <c r="N711" s="61"/>
      <c r="O711" s="57"/>
      <c r="P711" s="57"/>
      <c r="Q711" s="57"/>
      <c r="R711" s="57"/>
      <c r="S711" s="57"/>
      <c r="T711" s="57"/>
      <c r="U711" s="62"/>
      <c r="AN711" s="63" t="s">
        <v>95</v>
      </c>
      <c r="AO711" s="63" t="s">
        <v>25</v>
      </c>
      <c r="AP711" s="4" t="s">
        <v>25</v>
      </c>
      <c r="AQ711" s="4" t="s">
        <v>13</v>
      </c>
      <c r="AR711" s="4" t="s">
        <v>19</v>
      </c>
      <c r="AS711" s="63" t="s">
        <v>87</v>
      </c>
    </row>
    <row r="712" spans="2:45" s="6" customFormat="1" ht="22.5" customHeight="1" x14ac:dyDescent="0.3">
      <c r="B712" s="72"/>
      <c r="C712" s="73"/>
      <c r="D712" s="73"/>
      <c r="E712" s="74" t="s">
        <v>0</v>
      </c>
      <c r="F712" s="104" t="s">
        <v>1039</v>
      </c>
      <c r="G712" s="105"/>
      <c r="H712" s="105"/>
      <c r="I712" s="105"/>
      <c r="J712" s="73"/>
      <c r="K712" s="75" t="s">
        <v>0</v>
      </c>
      <c r="L712" s="76"/>
      <c r="N712" s="77"/>
      <c r="O712" s="73"/>
      <c r="P712" s="73"/>
      <c r="Q712" s="73"/>
      <c r="R712" s="73"/>
      <c r="S712" s="73"/>
      <c r="T712" s="73"/>
      <c r="U712" s="78"/>
      <c r="AN712" s="79" t="s">
        <v>95</v>
      </c>
      <c r="AO712" s="79" t="s">
        <v>25</v>
      </c>
      <c r="AP712" s="6" t="s">
        <v>5</v>
      </c>
      <c r="AQ712" s="6" t="s">
        <v>13</v>
      </c>
      <c r="AR712" s="6" t="s">
        <v>19</v>
      </c>
      <c r="AS712" s="79" t="s">
        <v>87</v>
      </c>
    </row>
    <row r="713" spans="2:45" s="6" customFormat="1" ht="22.5" customHeight="1" x14ac:dyDescent="0.3">
      <c r="B713" s="72"/>
      <c r="C713" s="73"/>
      <c r="D713" s="73"/>
      <c r="E713" s="74" t="s">
        <v>0</v>
      </c>
      <c r="F713" s="104" t="s">
        <v>1046</v>
      </c>
      <c r="G713" s="105"/>
      <c r="H713" s="105"/>
      <c r="I713" s="105"/>
      <c r="J713" s="73"/>
      <c r="K713" s="75" t="s">
        <v>0</v>
      </c>
      <c r="L713" s="76"/>
      <c r="N713" s="77"/>
      <c r="O713" s="73"/>
      <c r="P713" s="73"/>
      <c r="Q713" s="73"/>
      <c r="R713" s="73"/>
      <c r="S713" s="73"/>
      <c r="T713" s="73"/>
      <c r="U713" s="78"/>
      <c r="AN713" s="79" t="s">
        <v>95</v>
      </c>
      <c r="AO713" s="79" t="s">
        <v>25</v>
      </c>
      <c r="AP713" s="6" t="s">
        <v>5</v>
      </c>
      <c r="AQ713" s="6" t="s">
        <v>13</v>
      </c>
      <c r="AR713" s="6" t="s">
        <v>19</v>
      </c>
      <c r="AS713" s="79" t="s">
        <v>87</v>
      </c>
    </row>
    <row r="714" spans="2:45" s="4" customFormat="1" ht="31.5" customHeight="1" x14ac:dyDescent="0.3">
      <c r="B714" s="56"/>
      <c r="C714" s="57"/>
      <c r="D714" s="57"/>
      <c r="E714" s="58" t="s">
        <v>0</v>
      </c>
      <c r="F714" s="100" t="s">
        <v>1138</v>
      </c>
      <c r="G714" s="101"/>
      <c r="H714" s="101"/>
      <c r="I714" s="101"/>
      <c r="J714" s="57"/>
      <c r="K714" s="59">
        <v>643.5</v>
      </c>
      <c r="L714" s="60"/>
      <c r="N714" s="61"/>
      <c r="O714" s="57"/>
      <c r="P714" s="57"/>
      <c r="Q714" s="57"/>
      <c r="R714" s="57"/>
      <c r="S714" s="57"/>
      <c r="T714" s="57"/>
      <c r="U714" s="62"/>
      <c r="AN714" s="63" t="s">
        <v>95</v>
      </c>
      <c r="AO714" s="63" t="s">
        <v>25</v>
      </c>
      <c r="AP714" s="4" t="s">
        <v>25</v>
      </c>
      <c r="AQ714" s="4" t="s">
        <v>13</v>
      </c>
      <c r="AR714" s="4" t="s">
        <v>19</v>
      </c>
      <c r="AS714" s="63" t="s">
        <v>87</v>
      </c>
    </row>
    <row r="715" spans="2:45" s="4" customFormat="1" ht="22.5" customHeight="1" x14ac:dyDescent="0.3">
      <c r="B715" s="56"/>
      <c r="C715" s="57"/>
      <c r="D715" s="57"/>
      <c r="E715" s="58" t="s">
        <v>0</v>
      </c>
      <c r="F715" s="100" t="s">
        <v>1139</v>
      </c>
      <c r="G715" s="101"/>
      <c r="H715" s="101"/>
      <c r="I715" s="101"/>
      <c r="J715" s="57"/>
      <c r="K715" s="59">
        <v>31.6</v>
      </c>
      <c r="L715" s="60"/>
      <c r="N715" s="61"/>
      <c r="O715" s="57"/>
      <c r="P715" s="57"/>
      <c r="Q715" s="57"/>
      <c r="R715" s="57"/>
      <c r="S715" s="57"/>
      <c r="T715" s="57"/>
      <c r="U715" s="62"/>
      <c r="AN715" s="63" t="s">
        <v>95</v>
      </c>
      <c r="AO715" s="63" t="s">
        <v>25</v>
      </c>
      <c r="AP715" s="4" t="s">
        <v>25</v>
      </c>
      <c r="AQ715" s="4" t="s">
        <v>13</v>
      </c>
      <c r="AR715" s="4" t="s">
        <v>19</v>
      </c>
      <c r="AS715" s="63" t="s">
        <v>87</v>
      </c>
    </row>
    <row r="716" spans="2:45" s="4" customFormat="1" ht="22.5" customHeight="1" x14ac:dyDescent="0.3">
      <c r="B716" s="56"/>
      <c r="C716" s="57"/>
      <c r="D716" s="57"/>
      <c r="E716" s="58" t="s">
        <v>0</v>
      </c>
      <c r="F716" s="100" t="s">
        <v>0</v>
      </c>
      <c r="G716" s="101"/>
      <c r="H716" s="101"/>
      <c r="I716" s="101"/>
      <c r="J716" s="57"/>
      <c r="K716" s="59">
        <v>0</v>
      </c>
      <c r="L716" s="60"/>
      <c r="N716" s="61"/>
      <c r="O716" s="57"/>
      <c r="P716" s="57"/>
      <c r="Q716" s="57"/>
      <c r="R716" s="57"/>
      <c r="S716" s="57"/>
      <c r="T716" s="57"/>
      <c r="U716" s="62"/>
      <c r="AN716" s="63" t="s">
        <v>95</v>
      </c>
      <c r="AO716" s="63" t="s">
        <v>25</v>
      </c>
      <c r="AP716" s="4" t="s">
        <v>25</v>
      </c>
      <c r="AQ716" s="4" t="s">
        <v>13</v>
      </c>
      <c r="AR716" s="4" t="s">
        <v>19</v>
      </c>
      <c r="AS716" s="63" t="s">
        <v>87</v>
      </c>
    </row>
    <row r="717" spans="2:45" s="6" customFormat="1" ht="22.5" customHeight="1" x14ac:dyDescent="0.3">
      <c r="B717" s="72"/>
      <c r="C717" s="73"/>
      <c r="D717" s="73"/>
      <c r="E717" s="74" t="s">
        <v>0</v>
      </c>
      <c r="F717" s="104" t="s">
        <v>906</v>
      </c>
      <c r="G717" s="105"/>
      <c r="H717" s="105"/>
      <c r="I717" s="105"/>
      <c r="J717" s="73"/>
      <c r="K717" s="75" t="s">
        <v>0</v>
      </c>
      <c r="L717" s="76"/>
      <c r="N717" s="77"/>
      <c r="O717" s="73"/>
      <c r="P717" s="73"/>
      <c r="Q717" s="73"/>
      <c r="R717" s="73"/>
      <c r="S717" s="73"/>
      <c r="T717" s="73"/>
      <c r="U717" s="78"/>
      <c r="AN717" s="79" t="s">
        <v>95</v>
      </c>
      <c r="AO717" s="79" t="s">
        <v>25</v>
      </c>
      <c r="AP717" s="6" t="s">
        <v>5</v>
      </c>
      <c r="AQ717" s="6" t="s">
        <v>13</v>
      </c>
      <c r="AR717" s="6" t="s">
        <v>19</v>
      </c>
      <c r="AS717" s="79" t="s">
        <v>87</v>
      </c>
    </row>
    <row r="718" spans="2:45" s="6" customFormat="1" ht="22.5" customHeight="1" x14ac:dyDescent="0.3">
      <c r="B718" s="72"/>
      <c r="C718" s="73"/>
      <c r="D718" s="73"/>
      <c r="E718" s="74" t="s">
        <v>0</v>
      </c>
      <c r="F718" s="104" t="s">
        <v>1055</v>
      </c>
      <c r="G718" s="105"/>
      <c r="H718" s="105"/>
      <c r="I718" s="105"/>
      <c r="J718" s="73"/>
      <c r="K718" s="75" t="s">
        <v>0</v>
      </c>
      <c r="L718" s="76"/>
      <c r="N718" s="77"/>
      <c r="O718" s="73"/>
      <c r="P718" s="73"/>
      <c r="Q718" s="73"/>
      <c r="R718" s="73"/>
      <c r="S718" s="73"/>
      <c r="T718" s="73"/>
      <c r="U718" s="78"/>
      <c r="AN718" s="79" t="s">
        <v>95</v>
      </c>
      <c r="AO718" s="79" t="s">
        <v>25</v>
      </c>
      <c r="AP718" s="6" t="s">
        <v>5</v>
      </c>
      <c r="AQ718" s="6" t="s">
        <v>13</v>
      </c>
      <c r="AR718" s="6" t="s">
        <v>19</v>
      </c>
      <c r="AS718" s="79" t="s">
        <v>87</v>
      </c>
    </row>
    <row r="719" spans="2:45" s="4" customFormat="1" ht="22.5" customHeight="1" x14ac:dyDescent="0.3">
      <c r="B719" s="56"/>
      <c r="C719" s="57"/>
      <c r="D719" s="57"/>
      <c r="E719" s="58" t="s">
        <v>0</v>
      </c>
      <c r="F719" s="100" t="s">
        <v>1140</v>
      </c>
      <c r="G719" s="101"/>
      <c r="H719" s="101"/>
      <c r="I719" s="101"/>
      <c r="J719" s="57"/>
      <c r="K719" s="59">
        <v>47.174999999999997</v>
      </c>
      <c r="L719" s="60"/>
      <c r="N719" s="61"/>
      <c r="O719" s="57"/>
      <c r="P719" s="57"/>
      <c r="Q719" s="57"/>
      <c r="R719" s="57"/>
      <c r="S719" s="57"/>
      <c r="T719" s="57"/>
      <c r="U719" s="62"/>
      <c r="AN719" s="63" t="s">
        <v>95</v>
      </c>
      <c r="AO719" s="63" t="s">
        <v>25</v>
      </c>
      <c r="AP719" s="4" t="s">
        <v>25</v>
      </c>
      <c r="AQ719" s="4" t="s">
        <v>13</v>
      </c>
      <c r="AR719" s="4" t="s">
        <v>19</v>
      </c>
      <c r="AS719" s="63" t="s">
        <v>87</v>
      </c>
    </row>
    <row r="720" spans="2:45" s="4" customFormat="1" ht="22.5" customHeight="1" x14ac:dyDescent="0.3">
      <c r="B720" s="56"/>
      <c r="C720" s="57"/>
      <c r="D720" s="57"/>
      <c r="E720" s="58" t="s">
        <v>0</v>
      </c>
      <c r="F720" s="100" t="s">
        <v>0</v>
      </c>
      <c r="G720" s="101"/>
      <c r="H720" s="101"/>
      <c r="I720" s="101"/>
      <c r="J720" s="57"/>
      <c r="K720" s="59">
        <v>0</v>
      </c>
      <c r="L720" s="60"/>
      <c r="N720" s="61"/>
      <c r="O720" s="57"/>
      <c r="P720" s="57"/>
      <c r="Q720" s="57"/>
      <c r="R720" s="57"/>
      <c r="S720" s="57"/>
      <c r="T720" s="57"/>
      <c r="U720" s="62"/>
      <c r="AN720" s="63" t="s">
        <v>95</v>
      </c>
      <c r="AO720" s="63" t="s">
        <v>25</v>
      </c>
      <c r="AP720" s="4" t="s">
        <v>25</v>
      </c>
      <c r="AQ720" s="4" t="s">
        <v>13</v>
      </c>
      <c r="AR720" s="4" t="s">
        <v>19</v>
      </c>
      <c r="AS720" s="63" t="s">
        <v>87</v>
      </c>
    </row>
    <row r="721" spans="2:45" s="4" customFormat="1" ht="22.5" customHeight="1" x14ac:dyDescent="0.3">
      <c r="B721" s="56"/>
      <c r="C721" s="57"/>
      <c r="D721" s="57"/>
      <c r="E721" s="58" t="s">
        <v>0</v>
      </c>
      <c r="F721" s="100" t="s">
        <v>1141</v>
      </c>
      <c r="G721" s="101"/>
      <c r="H721" s="101"/>
      <c r="I721" s="101"/>
      <c r="J721" s="57"/>
      <c r="K721" s="59">
        <v>11.13</v>
      </c>
      <c r="L721" s="60"/>
      <c r="N721" s="61"/>
      <c r="O721" s="57"/>
      <c r="P721" s="57"/>
      <c r="Q721" s="57"/>
      <c r="R721" s="57"/>
      <c r="S721" s="57"/>
      <c r="T721" s="57"/>
      <c r="U721" s="62"/>
      <c r="AN721" s="63" t="s">
        <v>95</v>
      </c>
      <c r="AO721" s="63" t="s">
        <v>25</v>
      </c>
      <c r="AP721" s="4" t="s">
        <v>25</v>
      </c>
      <c r="AQ721" s="4" t="s">
        <v>13</v>
      </c>
      <c r="AR721" s="4" t="s">
        <v>19</v>
      </c>
      <c r="AS721" s="63" t="s">
        <v>87</v>
      </c>
    </row>
    <row r="722" spans="2:45" s="4" customFormat="1" ht="22.5" customHeight="1" x14ac:dyDescent="0.3">
      <c r="B722" s="56"/>
      <c r="C722" s="57"/>
      <c r="D722" s="57"/>
      <c r="E722" s="58" t="s">
        <v>0</v>
      </c>
      <c r="F722" s="100" t="s">
        <v>0</v>
      </c>
      <c r="G722" s="101"/>
      <c r="H722" s="101"/>
      <c r="I722" s="101"/>
      <c r="J722" s="57"/>
      <c r="K722" s="59">
        <v>0</v>
      </c>
      <c r="L722" s="60"/>
      <c r="N722" s="61"/>
      <c r="O722" s="57"/>
      <c r="P722" s="57"/>
      <c r="Q722" s="57"/>
      <c r="R722" s="57"/>
      <c r="S722" s="57"/>
      <c r="T722" s="57"/>
      <c r="U722" s="62"/>
      <c r="AN722" s="63" t="s">
        <v>95</v>
      </c>
      <c r="AO722" s="63" t="s">
        <v>25</v>
      </c>
      <c r="AP722" s="4" t="s">
        <v>25</v>
      </c>
      <c r="AQ722" s="4" t="s">
        <v>13</v>
      </c>
      <c r="AR722" s="4" t="s">
        <v>19</v>
      </c>
      <c r="AS722" s="63" t="s">
        <v>87</v>
      </c>
    </row>
    <row r="723" spans="2:45" s="4" customFormat="1" ht="22.5" customHeight="1" x14ac:dyDescent="0.3">
      <c r="B723" s="56"/>
      <c r="C723" s="57"/>
      <c r="D723" s="57"/>
      <c r="E723" s="58" t="s">
        <v>0</v>
      </c>
      <c r="F723" s="100" t="s">
        <v>1142</v>
      </c>
      <c r="G723" s="101"/>
      <c r="H723" s="101"/>
      <c r="I723" s="101"/>
      <c r="J723" s="57"/>
      <c r="K723" s="59">
        <v>9.6</v>
      </c>
      <c r="L723" s="60"/>
      <c r="N723" s="61"/>
      <c r="O723" s="57"/>
      <c r="P723" s="57"/>
      <c r="Q723" s="57"/>
      <c r="R723" s="57"/>
      <c r="S723" s="57"/>
      <c r="T723" s="57"/>
      <c r="U723" s="62"/>
      <c r="AN723" s="63" t="s">
        <v>95</v>
      </c>
      <c r="AO723" s="63" t="s">
        <v>25</v>
      </c>
      <c r="AP723" s="4" t="s">
        <v>25</v>
      </c>
      <c r="AQ723" s="4" t="s">
        <v>13</v>
      </c>
      <c r="AR723" s="4" t="s">
        <v>19</v>
      </c>
      <c r="AS723" s="63" t="s">
        <v>87</v>
      </c>
    </row>
    <row r="724" spans="2:45" s="4" customFormat="1" ht="22.5" customHeight="1" x14ac:dyDescent="0.3">
      <c r="B724" s="56"/>
      <c r="C724" s="57"/>
      <c r="D724" s="57"/>
      <c r="E724" s="58" t="s">
        <v>0</v>
      </c>
      <c r="F724" s="100" t="s">
        <v>0</v>
      </c>
      <c r="G724" s="101"/>
      <c r="H724" s="101"/>
      <c r="I724" s="101"/>
      <c r="J724" s="57"/>
      <c r="K724" s="59">
        <v>0</v>
      </c>
      <c r="L724" s="60"/>
      <c r="N724" s="61"/>
      <c r="O724" s="57"/>
      <c r="P724" s="57"/>
      <c r="Q724" s="57"/>
      <c r="R724" s="57"/>
      <c r="S724" s="57"/>
      <c r="T724" s="57"/>
      <c r="U724" s="62"/>
      <c r="AN724" s="63" t="s">
        <v>95</v>
      </c>
      <c r="AO724" s="63" t="s">
        <v>25</v>
      </c>
      <c r="AP724" s="4" t="s">
        <v>25</v>
      </c>
      <c r="AQ724" s="4" t="s">
        <v>13</v>
      </c>
      <c r="AR724" s="4" t="s">
        <v>19</v>
      </c>
      <c r="AS724" s="63" t="s">
        <v>87</v>
      </c>
    </row>
    <row r="725" spans="2:45" s="6" customFormat="1" ht="22.5" customHeight="1" x14ac:dyDescent="0.3">
      <c r="B725" s="72"/>
      <c r="C725" s="73"/>
      <c r="D725" s="73"/>
      <c r="E725" s="74" t="s">
        <v>0</v>
      </c>
      <c r="F725" s="104" t="s">
        <v>1062</v>
      </c>
      <c r="G725" s="105"/>
      <c r="H725" s="105"/>
      <c r="I725" s="105"/>
      <c r="J725" s="73"/>
      <c r="K725" s="75" t="s">
        <v>0</v>
      </c>
      <c r="L725" s="76"/>
      <c r="N725" s="77"/>
      <c r="O725" s="73"/>
      <c r="P725" s="73"/>
      <c r="Q725" s="73"/>
      <c r="R725" s="73"/>
      <c r="S725" s="73"/>
      <c r="T725" s="73"/>
      <c r="U725" s="78"/>
      <c r="AN725" s="79" t="s">
        <v>95</v>
      </c>
      <c r="AO725" s="79" t="s">
        <v>25</v>
      </c>
      <c r="AP725" s="6" t="s">
        <v>5</v>
      </c>
      <c r="AQ725" s="6" t="s">
        <v>13</v>
      </c>
      <c r="AR725" s="6" t="s">
        <v>19</v>
      </c>
      <c r="AS725" s="79" t="s">
        <v>87</v>
      </c>
    </row>
    <row r="726" spans="2:45" s="4" customFormat="1" ht="31.5" customHeight="1" x14ac:dyDescent="0.3">
      <c r="B726" s="56"/>
      <c r="C726" s="57"/>
      <c r="D726" s="57"/>
      <c r="E726" s="58" t="s">
        <v>0</v>
      </c>
      <c r="F726" s="100" t="s">
        <v>1143</v>
      </c>
      <c r="G726" s="101"/>
      <c r="H726" s="101"/>
      <c r="I726" s="101"/>
      <c r="J726" s="57"/>
      <c r="K726" s="59">
        <v>42.16</v>
      </c>
      <c r="L726" s="60"/>
      <c r="N726" s="61"/>
      <c r="O726" s="57"/>
      <c r="P726" s="57"/>
      <c r="Q726" s="57"/>
      <c r="R726" s="57"/>
      <c r="S726" s="57"/>
      <c r="T726" s="57"/>
      <c r="U726" s="62"/>
      <c r="AN726" s="63" t="s">
        <v>95</v>
      </c>
      <c r="AO726" s="63" t="s">
        <v>25</v>
      </c>
      <c r="AP726" s="4" t="s">
        <v>25</v>
      </c>
      <c r="AQ726" s="4" t="s">
        <v>13</v>
      </c>
      <c r="AR726" s="4" t="s">
        <v>19</v>
      </c>
      <c r="AS726" s="63" t="s">
        <v>87</v>
      </c>
    </row>
    <row r="727" spans="2:45" s="4" customFormat="1" ht="22.5" customHeight="1" x14ac:dyDescent="0.3">
      <c r="B727" s="56"/>
      <c r="C727" s="57"/>
      <c r="D727" s="57"/>
      <c r="E727" s="58" t="s">
        <v>0</v>
      </c>
      <c r="F727" s="100" t="s">
        <v>0</v>
      </c>
      <c r="G727" s="101"/>
      <c r="H727" s="101"/>
      <c r="I727" s="101"/>
      <c r="J727" s="57"/>
      <c r="K727" s="59">
        <v>0</v>
      </c>
      <c r="L727" s="60"/>
      <c r="N727" s="61"/>
      <c r="O727" s="57"/>
      <c r="P727" s="57"/>
      <c r="Q727" s="57"/>
      <c r="R727" s="57"/>
      <c r="S727" s="57"/>
      <c r="T727" s="57"/>
      <c r="U727" s="62"/>
      <c r="AN727" s="63" t="s">
        <v>95</v>
      </c>
      <c r="AO727" s="63" t="s">
        <v>25</v>
      </c>
      <c r="AP727" s="4" t="s">
        <v>25</v>
      </c>
      <c r="AQ727" s="4" t="s">
        <v>13</v>
      </c>
      <c r="AR727" s="4" t="s">
        <v>19</v>
      </c>
      <c r="AS727" s="63" t="s">
        <v>87</v>
      </c>
    </row>
    <row r="728" spans="2:45" s="6" customFormat="1" ht="22.5" customHeight="1" x14ac:dyDescent="0.3">
      <c r="B728" s="72"/>
      <c r="C728" s="73"/>
      <c r="D728" s="73"/>
      <c r="E728" s="74" t="s">
        <v>0</v>
      </c>
      <c r="F728" s="104" t="s">
        <v>1065</v>
      </c>
      <c r="G728" s="105"/>
      <c r="H728" s="105"/>
      <c r="I728" s="105"/>
      <c r="J728" s="73"/>
      <c r="K728" s="75" t="s">
        <v>0</v>
      </c>
      <c r="L728" s="76"/>
      <c r="N728" s="77"/>
      <c r="O728" s="73"/>
      <c r="P728" s="73"/>
      <c r="Q728" s="73"/>
      <c r="R728" s="73"/>
      <c r="S728" s="73"/>
      <c r="T728" s="73"/>
      <c r="U728" s="78"/>
      <c r="AN728" s="79" t="s">
        <v>95</v>
      </c>
      <c r="AO728" s="79" t="s">
        <v>25</v>
      </c>
      <c r="AP728" s="6" t="s">
        <v>5</v>
      </c>
      <c r="AQ728" s="6" t="s">
        <v>13</v>
      </c>
      <c r="AR728" s="6" t="s">
        <v>19</v>
      </c>
      <c r="AS728" s="79" t="s">
        <v>87</v>
      </c>
    </row>
    <row r="729" spans="2:45" s="4" customFormat="1" ht="22.5" customHeight="1" x14ac:dyDescent="0.3">
      <c r="B729" s="56"/>
      <c r="C729" s="57"/>
      <c r="D729" s="57"/>
      <c r="E729" s="58" t="s">
        <v>0</v>
      </c>
      <c r="F729" s="100" t="s">
        <v>1144</v>
      </c>
      <c r="G729" s="101"/>
      <c r="H729" s="101"/>
      <c r="I729" s="101"/>
      <c r="J729" s="57"/>
      <c r="K729" s="59">
        <v>32.067</v>
      </c>
      <c r="L729" s="60"/>
      <c r="N729" s="61"/>
      <c r="O729" s="57"/>
      <c r="P729" s="57"/>
      <c r="Q729" s="57"/>
      <c r="R729" s="57"/>
      <c r="S729" s="57"/>
      <c r="T729" s="57"/>
      <c r="U729" s="62"/>
      <c r="AN729" s="63" t="s">
        <v>95</v>
      </c>
      <c r="AO729" s="63" t="s">
        <v>25</v>
      </c>
      <c r="AP729" s="4" t="s">
        <v>25</v>
      </c>
      <c r="AQ729" s="4" t="s">
        <v>13</v>
      </c>
      <c r="AR729" s="4" t="s">
        <v>19</v>
      </c>
      <c r="AS729" s="63" t="s">
        <v>87</v>
      </c>
    </row>
    <row r="730" spans="2:45" s="4" customFormat="1" ht="22.5" customHeight="1" x14ac:dyDescent="0.3">
      <c r="B730" s="56"/>
      <c r="C730" s="57"/>
      <c r="D730" s="57"/>
      <c r="E730" s="58" t="s">
        <v>0</v>
      </c>
      <c r="F730" s="100" t="s">
        <v>1145</v>
      </c>
      <c r="G730" s="101"/>
      <c r="H730" s="101"/>
      <c r="I730" s="101"/>
      <c r="J730" s="57"/>
      <c r="K730" s="59">
        <v>10.83</v>
      </c>
      <c r="L730" s="60"/>
      <c r="N730" s="61"/>
      <c r="O730" s="57"/>
      <c r="P730" s="57"/>
      <c r="Q730" s="57"/>
      <c r="R730" s="57"/>
      <c r="S730" s="57"/>
      <c r="T730" s="57"/>
      <c r="U730" s="62"/>
      <c r="AN730" s="63" t="s">
        <v>95</v>
      </c>
      <c r="AO730" s="63" t="s">
        <v>25</v>
      </c>
      <c r="AP730" s="4" t="s">
        <v>25</v>
      </c>
      <c r="AQ730" s="4" t="s">
        <v>13</v>
      </c>
      <c r="AR730" s="4" t="s">
        <v>19</v>
      </c>
      <c r="AS730" s="63" t="s">
        <v>87</v>
      </c>
    </row>
    <row r="731" spans="2:45" s="4" customFormat="1" ht="22.5" customHeight="1" x14ac:dyDescent="0.3">
      <c r="B731" s="56"/>
      <c r="C731" s="57"/>
      <c r="D731" s="57"/>
      <c r="E731" s="58" t="s">
        <v>0</v>
      </c>
      <c r="F731" s="100" t="s">
        <v>1146</v>
      </c>
      <c r="G731" s="101"/>
      <c r="H731" s="101"/>
      <c r="I731" s="101"/>
      <c r="J731" s="57"/>
      <c r="K731" s="59">
        <v>15.4</v>
      </c>
      <c r="L731" s="60"/>
      <c r="N731" s="61"/>
      <c r="O731" s="57"/>
      <c r="P731" s="57"/>
      <c r="Q731" s="57"/>
      <c r="R731" s="57"/>
      <c r="S731" s="57"/>
      <c r="T731" s="57"/>
      <c r="U731" s="62"/>
      <c r="AN731" s="63" t="s">
        <v>95</v>
      </c>
      <c r="AO731" s="63" t="s">
        <v>25</v>
      </c>
      <c r="AP731" s="4" t="s">
        <v>25</v>
      </c>
      <c r="AQ731" s="4" t="s">
        <v>13</v>
      </c>
      <c r="AR731" s="4" t="s">
        <v>19</v>
      </c>
      <c r="AS731" s="63" t="s">
        <v>87</v>
      </c>
    </row>
    <row r="732" spans="2:45" s="4" customFormat="1" ht="22.5" customHeight="1" x14ac:dyDescent="0.3">
      <c r="B732" s="56"/>
      <c r="C732" s="57"/>
      <c r="D732" s="57"/>
      <c r="E732" s="58" t="s">
        <v>0</v>
      </c>
      <c r="F732" s="100" t="s">
        <v>0</v>
      </c>
      <c r="G732" s="101"/>
      <c r="H732" s="101"/>
      <c r="I732" s="101"/>
      <c r="J732" s="57"/>
      <c r="K732" s="59">
        <v>0</v>
      </c>
      <c r="L732" s="60"/>
      <c r="N732" s="61"/>
      <c r="O732" s="57"/>
      <c r="P732" s="57"/>
      <c r="Q732" s="57"/>
      <c r="R732" s="57"/>
      <c r="S732" s="57"/>
      <c r="T732" s="57"/>
      <c r="U732" s="62"/>
      <c r="AN732" s="63" t="s">
        <v>95</v>
      </c>
      <c r="AO732" s="63" t="s">
        <v>25</v>
      </c>
      <c r="AP732" s="4" t="s">
        <v>25</v>
      </c>
      <c r="AQ732" s="4" t="s">
        <v>13</v>
      </c>
      <c r="AR732" s="4" t="s">
        <v>19</v>
      </c>
      <c r="AS732" s="63" t="s">
        <v>87</v>
      </c>
    </row>
    <row r="733" spans="2:45" s="6" customFormat="1" ht="22.5" customHeight="1" x14ac:dyDescent="0.3">
      <c r="B733" s="72"/>
      <c r="C733" s="73"/>
      <c r="D733" s="73"/>
      <c r="E733" s="74" t="s">
        <v>0</v>
      </c>
      <c r="F733" s="104" t="s">
        <v>1070</v>
      </c>
      <c r="G733" s="105"/>
      <c r="H733" s="105"/>
      <c r="I733" s="105"/>
      <c r="J733" s="73"/>
      <c r="K733" s="75" t="s">
        <v>0</v>
      </c>
      <c r="L733" s="76"/>
      <c r="N733" s="77"/>
      <c r="O733" s="73"/>
      <c r="P733" s="73"/>
      <c r="Q733" s="73"/>
      <c r="R733" s="73"/>
      <c r="S733" s="73"/>
      <c r="T733" s="73"/>
      <c r="U733" s="78"/>
      <c r="AN733" s="79" t="s">
        <v>95</v>
      </c>
      <c r="AO733" s="79" t="s">
        <v>25</v>
      </c>
      <c r="AP733" s="6" t="s">
        <v>5</v>
      </c>
      <c r="AQ733" s="6" t="s">
        <v>13</v>
      </c>
      <c r="AR733" s="6" t="s">
        <v>19</v>
      </c>
      <c r="AS733" s="79" t="s">
        <v>87</v>
      </c>
    </row>
    <row r="734" spans="2:45" s="4" customFormat="1" ht="31.5" customHeight="1" x14ac:dyDescent="0.3">
      <c r="B734" s="56"/>
      <c r="C734" s="57"/>
      <c r="D734" s="57"/>
      <c r="E734" s="58" t="s">
        <v>0</v>
      </c>
      <c r="F734" s="100" t="s">
        <v>1147</v>
      </c>
      <c r="G734" s="101"/>
      <c r="H734" s="101"/>
      <c r="I734" s="101"/>
      <c r="J734" s="57"/>
      <c r="K734" s="59">
        <v>68.11</v>
      </c>
      <c r="L734" s="60"/>
      <c r="N734" s="61"/>
      <c r="O734" s="57"/>
      <c r="P734" s="57"/>
      <c r="Q734" s="57"/>
      <c r="R734" s="57"/>
      <c r="S734" s="57"/>
      <c r="T734" s="57"/>
      <c r="U734" s="62"/>
      <c r="AN734" s="63" t="s">
        <v>95</v>
      </c>
      <c r="AO734" s="63" t="s">
        <v>25</v>
      </c>
      <c r="AP734" s="4" t="s">
        <v>25</v>
      </c>
      <c r="AQ734" s="4" t="s">
        <v>13</v>
      </c>
      <c r="AR734" s="4" t="s">
        <v>19</v>
      </c>
      <c r="AS734" s="63" t="s">
        <v>87</v>
      </c>
    </row>
    <row r="735" spans="2:45" s="4" customFormat="1" ht="22.5" customHeight="1" x14ac:dyDescent="0.3">
      <c r="B735" s="56"/>
      <c r="C735" s="57"/>
      <c r="D735" s="57"/>
      <c r="E735" s="58" t="s">
        <v>0</v>
      </c>
      <c r="F735" s="100" t="s">
        <v>0</v>
      </c>
      <c r="G735" s="101"/>
      <c r="H735" s="101"/>
      <c r="I735" s="101"/>
      <c r="J735" s="57"/>
      <c r="K735" s="59">
        <v>0</v>
      </c>
      <c r="L735" s="60"/>
      <c r="N735" s="61"/>
      <c r="O735" s="57"/>
      <c r="P735" s="57"/>
      <c r="Q735" s="57"/>
      <c r="R735" s="57"/>
      <c r="S735" s="57"/>
      <c r="T735" s="57"/>
      <c r="U735" s="62"/>
      <c r="AN735" s="63" t="s">
        <v>95</v>
      </c>
      <c r="AO735" s="63" t="s">
        <v>25</v>
      </c>
      <c r="AP735" s="4" t="s">
        <v>25</v>
      </c>
      <c r="AQ735" s="4" t="s">
        <v>13</v>
      </c>
      <c r="AR735" s="4" t="s">
        <v>19</v>
      </c>
      <c r="AS735" s="63" t="s">
        <v>87</v>
      </c>
    </row>
    <row r="736" spans="2:45" s="4" customFormat="1" ht="22.5" customHeight="1" x14ac:dyDescent="0.3">
      <c r="B736" s="56"/>
      <c r="C736" s="57"/>
      <c r="D736" s="57"/>
      <c r="E736" s="58" t="s">
        <v>0</v>
      </c>
      <c r="F736" s="100" t="s">
        <v>0</v>
      </c>
      <c r="G736" s="101"/>
      <c r="H736" s="101"/>
      <c r="I736" s="101"/>
      <c r="J736" s="57"/>
      <c r="K736" s="59">
        <v>0</v>
      </c>
      <c r="L736" s="60"/>
      <c r="N736" s="61"/>
      <c r="O736" s="57"/>
      <c r="P736" s="57"/>
      <c r="Q736" s="57"/>
      <c r="R736" s="57"/>
      <c r="S736" s="57"/>
      <c r="T736" s="57"/>
      <c r="U736" s="62"/>
      <c r="AN736" s="63" t="s">
        <v>95</v>
      </c>
      <c r="AO736" s="63" t="s">
        <v>25</v>
      </c>
      <c r="AP736" s="4" t="s">
        <v>25</v>
      </c>
      <c r="AQ736" s="4" t="s">
        <v>13</v>
      </c>
      <c r="AR736" s="4" t="s">
        <v>19</v>
      </c>
      <c r="AS736" s="63" t="s">
        <v>87</v>
      </c>
    </row>
    <row r="737" spans="2:59" s="7" customFormat="1" ht="22.5" customHeight="1" x14ac:dyDescent="0.3">
      <c r="B737" s="80"/>
      <c r="C737" s="81"/>
      <c r="D737" s="81"/>
      <c r="E737" s="82" t="s">
        <v>36</v>
      </c>
      <c r="F737" s="109" t="s">
        <v>136</v>
      </c>
      <c r="G737" s="110"/>
      <c r="H737" s="110"/>
      <c r="I737" s="110"/>
      <c r="J737" s="81"/>
      <c r="K737" s="83">
        <v>1374.915</v>
      </c>
      <c r="L737" s="84"/>
      <c r="N737" s="85"/>
      <c r="O737" s="81"/>
      <c r="P737" s="81"/>
      <c r="Q737" s="81"/>
      <c r="R737" s="81"/>
      <c r="S737" s="81"/>
      <c r="T737" s="81"/>
      <c r="U737" s="86"/>
      <c r="AN737" s="87" t="s">
        <v>95</v>
      </c>
      <c r="AO737" s="87" t="s">
        <v>25</v>
      </c>
      <c r="AP737" s="7" t="s">
        <v>103</v>
      </c>
      <c r="AQ737" s="7" t="s">
        <v>13</v>
      </c>
      <c r="AR737" s="7" t="s">
        <v>19</v>
      </c>
      <c r="AS737" s="87" t="s">
        <v>87</v>
      </c>
    </row>
    <row r="738" spans="2:59" s="5" customFormat="1" ht="22.5" customHeight="1" x14ac:dyDescent="0.3">
      <c r="B738" s="64"/>
      <c r="C738" s="65"/>
      <c r="D738" s="65"/>
      <c r="E738" s="66" t="s">
        <v>0</v>
      </c>
      <c r="F738" s="102" t="s">
        <v>96</v>
      </c>
      <c r="G738" s="103"/>
      <c r="H738" s="103"/>
      <c r="I738" s="103"/>
      <c r="J738" s="65"/>
      <c r="K738" s="67">
        <v>1374.915</v>
      </c>
      <c r="L738" s="68"/>
      <c r="N738" s="69"/>
      <c r="O738" s="65"/>
      <c r="P738" s="65"/>
      <c r="Q738" s="65"/>
      <c r="R738" s="65"/>
      <c r="S738" s="65"/>
      <c r="T738" s="65"/>
      <c r="U738" s="70"/>
      <c r="AN738" s="71" t="s">
        <v>95</v>
      </c>
      <c r="AO738" s="71" t="s">
        <v>25</v>
      </c>
      <c r="AP738" s="5" t="s">
        <v>92</v>
      </c>
      <c r="AQ738" s="5" t="s">
        <v>13</v>
      </c>
      <c r="AR738" s="5" t="s">
        <v>5</v>
      </c>
      <c r="AS738" s="71" t="s">
        <v>87</v>
      </c>
    </row>
    <row r="739" spans="2:59" s="1" customFormat="1" ht="31.5" customHeight="1" x14ac:dyDescent="0.3">
      <c r="B739" s="46"/>
      <c r="C739" s="47" t="s">
        <v>357</v>
      </c>
      <c r="D739" s="47" t="s">
        <v>88</v>
      </c>
      <c r="E739" s="48" t="s">
        <v>395</v>
      </c>
      <c r="F739" s="97" t="s">
        <v>396</v>
      </c>
      <c r="G739" s="97"/>
      <c r="H739" s="97"/>
      <c r="I739" s="97"/>
      <c r="J739" s="49" t="s">
        <v>91</v>
      </c>
      <c r="K739" s="50">
        <v>76.747</v>
      </c>
      <c r="L739" s="51"/>
      <c r="N739" s="52" t="s">
        <v>0</v>
      </c>
      <c r="O739" s="14" t="s">
        <v>16</v>
      </c>
      <c r="P739" s="53">
        <v>0.245</v>
      </c>
      <c r="Q739" s="53">
        <f>P739*K739</f>
        <v>18.803014999999998</v>
      </c>
      <c r="R739" s="53">
        <v>2.7799999999999999E-3</v>
      </c>
      <c r="S739" s="53">
        <f>R739*K739</f>
        <v>0.21335666</v>
      </c>
      <c r="T739" s="53">
        <v>0</v>
      </c>
      <c r="U739" s="54">
        <f>T739*K739</f>
        <v>0</v>
      </c>
      <c r="AL739" s="8" t="s">
        <v>92</v>
      </c>
      <c r="AN739" s="8" t="s">
        <v>88</v>
      </c>
      <c r="AO739" s="8" t="s">
        <v>25</v>
      </c>
      <c r="AS739" s="8" t="s">
        <v>87</v>
      </c>
      <c r="AY739" s="55" t="e">
        <f>IF(O739="základní",#REF!,0)</f>
        <v>#REF!</v>
      </c>
      <c r="AZ739" s="55">
        <f>IF(O739="snížená",#REF!,0)</f>
        <v>0</v>
      </c>
      <c r="BA739" s="55">
        <f>IF(O739="zákl. přenesená",#REF!,0)</f>
        <v>0</v>
      </c>
      <c r="BB739" s="55">
        <f>IF(O739="sníž. přenesená",#REF!,0)</f>
        <v>0</v>
      </c>
      <c r="BC739" s="55">
        <f>IF(O739="nulová",#REF!,0)</f>
        <v>0</v>
      </c>
      <c r="BD739" s="8" t="s">
        <v>5</v>
      </c>
      <c r="BE739" s="55" t="e">
        <f>ROUND(#REF!*K739,2)</f>
        <v>#REF!</v>
      </c>
      <c r="BF739" s="8" t="s">
        <v>92</v>
      </c>
      <c r="BG739" s="8" t="s">
        <v>397</v>
      </c>
    </row>
    <row r="740" spans="2:59" s="4" customFormat="1" ht="22.5" customHeight="1" x14ac:dyDescent="0.3">
      <c r="B740" s="56"/>
      <c r="C740" s="57"/>
      <c r="D740" s="57"/>
      <c r="E740" s="58" t="s">
        <v>0</v>
      </c>
      <c r="F740" s="98" t="s">
        <v>55</v>
      </c>
      <c r="G740" s="99"/>
      <c r="H740" s="99"/>
      <c r="I740" s="99"/>
      <c r="J740" s="57"/>
      <c r="K740" s="59">
        <v>64.099000000000004</v>
      </c>
      <c r="L740" s="60"/>
      <c r="N740" s="61"/>
      <c r="O740" s="57"/>
      <c r="P740" s="57"/>
      <c r="Q740" s="57"/>
      <c r="R740" s="57"/>
      <c r="S740" s="57"/>
      <c r="T740" s="57"/>
      <c r="U740" s="62"/>
      <c r="AN740" s="63" t="s">
        <v>95</v>
      </c>
      <c r="AO740" s="63" t="s">
        <v>25</v>
      </c>
      <c r="AP740" s="4" t="s">
        <v>25</v>
      </c>
      <c r="AQ740" s="4" t="s">
        <v>13</v>
      </c>
      <c r="AR740" s="4" t="s">
        <v>19</v>
      </c>
      <c r="AS740" s="63" t="s">
        <v>87</v>
      </c>
    </row>
    <row r="741" spans="2:59" s="4" customFormat="1" ht="22.5" customHeight="1" x14ac:dyDescent="0.3">
      <c r="B741" s="56"/>
      <c r="C741" s="57"/>
      <c r="D741" s="57"/>
      <c r="E741" s="58" t="s">
        <v>0</v>
      </c>
      <c r="F741" s="100" t="s">
        <v>0</v>
      </c>
      <c r="G741" s="101"/>
      <c r="H741" s="101"/>
      <c r="I741" s="101"/>
      <c r="J741" s="57"/>
      <c r="K741" s="59">
        <v>0</v>
      </c>
      <c r="L741" s="60"/>
      <c r="N741" s="61"/>
      <c r="O741" s="57"/>
      <c r="P741" s="57"/>
      <c r="Q741" s="57"/>
      <c r="R741" s="57"/>
      <c r="S741" s="57"/>
      <c r="T741" s="57"/>
      <c r="U741" s="62"/>
      <c r="AN741" s="63" t="s">
        <v>95</v>
      </c>
      <c r="AO741" s="63" t="s">
        <v>25</v>
      </c>
      <c r="AP741" s="4" t="s">
        <v>25</v>
      </c>
      <c r="AQ741" s="4" t="s">
        <v>13</v>
      </c>
      <c r="AR741" s="4" t="s">
        <v>19</v>
      </c>
      <c r="AS741" s="63" t="s">
        <v>87</v>
      </c>
    </row>
    <row r="742" spans="2:59" s="4" customFormat="1" ht="22.5" customHeight="1" x14ac:dyDescent="0.3">
      <c r="B742" s="56"/>
      <c r="C742" s="57"/>
      <c r="D742" s="57"/>
      <c r="E742" s="58" t="s">
        <v>0</v>
      </c>
      <c r="F742" s="100" t="s">
        <v>50</v>
      </c>
      <c r="G742" s="101"/>
      <c r="H742" s="101"/>
      <c r="I742" s="101"/>
      <c r="J742" s="57"/>
      <c r="K742" s="59">
        <v>12.648</v>
      </c>
      <c r="L742" s="60"/>
      <c r="N742" s="61"/>
      <c r="O742" s="57"/>
      <c r="P742" s="57"/>
      <c r="Q742" s="57"/>
      <c r="R742" s="57"/>
      <c r="S742" s="57"/>
      <c r="T742" s="57"/>
      <c r="U742" s="62"/>
      <c r="AN742" s="63" t="s">
        <v>95</v>
      </c>
      <c r="AO742" s="63" t="s">
        <v>25</v>
      </c>
      <c r="AP742" s="4" t="s">
        <v>25</v>
      </c>
      <c r="AQ742" s="4" t="s">
        <v>13</v>
      </c>
      <c r="AR742" s="4" t="s">
        <v>19</v>
      </c>
      <c r="AS742" s="63" t="s">
        <v>87</v>
      </c>
    </row>
    <row r="743" spans="2:59" s="4" customFormat="1" ht="22.5" customHeight="1" x14ac:dyDescent="0.3">
      <c r="B743" s="56"/>
      <c r="C743" s="57"/>
      <c r="D743" s="57"/>
      <c r="E743" s="58" t="s">
        <v>0</v>
      </c>
      <c r="F743" s="100" t="s">
        <v>0</v>
      </c>
      <c r="G743" s="101"/>
      <c r="H743" s="101"/>
      <c r="I743" s="101"/>
      <c r="J743" s="57"/>
      <c r="K743" s="59">
        <v>0</v>
      </c>
      <c r="L743" s="60"/>
      <c r="N743" s="61"/>
      <c r="O743" s="57"/>
      <c r="P743" s="57"/>
      <c r="Q743" s="57"/>
      <c r="R743" s="57"/>
      <c r="S743" s="57"/>
      <c r="T743" s="57"/>
      <c r="U743" s="62"/>
      <c r="AN743" s="63" t="s">
        <v>95</v>
      </c>
      <c r="AO743" s="63" t="s">
        <v>25</v>
      </c>
      <c r="AP743" s="4" t="s">
        <v>25</v>
      </c>
      <c r="AQ743" s="4" t="s">
        <v>13</v>
      </c>
      <c r="AR743" s="4" t="s">
        <v>19</v>
      </c>
      <c r="AS743" s="63" t="s">
        <v>87</v>
      </c>
    </row>
    <row r="744" spans="2:59" s="5" customFormat="1" ht="22.5" customHeight="1" x14ac:dyDescent="0.3">
      <c r="B744" s="64"/>
      <c r="C744" s="65"/>
      <c r="D744" s="65"/>
      <c r="E744" s="66" t="s">
        <v>0</v>
      </c>
      <c r="F744" s="102" t="s">
        <v>96</v>
      </c>
      <c r="G744" s="103"/>
      <c r="H744" s="103"/>
      <c r="I744" s="103"/>
      <c r="J744" s="65"/>
      <c r="K744" s="67">
        <v>76.747</v>
      </c>
      <c r="L744" s="68"/>
      <c r="N744" s="69"/>
      <c r="O744" s="65"/>
      <c r="P744" s="65"/>
      <c r="Q744" s="65"/>
      <c r="R744" s="65"/>
      <c r="S744" s="65"/>
      <c r="T744" s="65"/>
      <c r="U744" s="70"/>
      <c r="AN744" s="71" t="s">
        <v>95</v>
      </c>
      <c r="AO744" s="71" t="s">
        <v>25</v>
      </c>
      <c r="AP744" s="5" t="s">
        <v>92</v>
      </c>
      <c r="AQ744" s="5" t="s">
        <v>13</v>
      </c>
      <c r="AR744" s="5" t="s">
        <v>5</v>
      </c>
      <c r="AS744" s="71" t="s">
        <v>87</v>
      </c>
    </row>
    <row r="745" spans="2:59" s="1" customFormat="1" ht="44.25" customHeight="1" x14ac:dyDescent="0.3">
      <c r="B745" s="46"/>
      <c r="C745" s="47" t="s">
        <v>361</v>
      </c>
      <c r="D745" s="47" t="s">
        <v>88</v>
      </c>
      <c r="E745" s="48" t="s">
        <v>399</v>
      </c>
      <c r="F745" s="97" t="s">
        <v>400</v>
      </c>
      <c r="G745" s="97"/>
      <c r="H745" s="97"/>
      <c r="I745" s="97"/>
      <c r="J745" s="49" t="s">
        <v>91</v>
      </c>
      <c r="K745" s="50">
        <v>3001.989</v>
      </c>
      <c r="L745" s="51"/>
      <c r="N745" s="52" t="s">
        <v>0</v>
      </c>
      <c r="O745" s="14" t="s">
        <v>16</v>
      </c>
      <c r="P745" s="53">
        <v>0.245</v>
      </c>
      <c r="Q745" s="53">
        <f>P745*K745</f>
        <v>735.48730499999999</v>
      </c>
      <c r="R745" s="53">
        <v>2.6800000000000001E-3</v>
      </c>
      <c r="S745" s="53">
        <f>R745*K745</f>
        <v>8.0453305200000003</v>
      </c>
      <c r="T745" s="53">
        <v>0</v>
      </c>
      <c r="U745" s="54">
        <f>T745*K745</f>
        <v>0</v>
      </c>
      <c r="AL745" s="8" t="s">
        <v>92</v>
      </c>
      <c r="AN745" s="8" t="s">
        <v>88</v>
      </c>
      <c r="AO745" s="8" t="s">
        <v>25</v>
      </c>
      <c r="AS745" s="8" t="s">
        <v>87</v>
      </c>
      <c r="AY745" s="55" t="e">
        <f>IF(O745="základní",#REF!,0)</f>
        <v>#REF!</v>
      </c>
      <c r="AZ745" s="55">
        <f>IF(O745="snížená",#REF!,0)</f>
        <v>0</v>
      </c>
      <c r="BA745" s="55">
        <f>IF(O745="zákl. přenesená",#REF!,0)</f>
        <v>0</v>
      </c>
      <c r="BB745" s="55">
        <f>IF(O745="sníž. přenesená",#REF!,0)</f>
        <v>0</v>
      </c>
      <c r="BC745" s="55">
        <f>IF(O745="nulová",#REF!,0)</f>
        <v>0</v>
      </c>
      <c r="BD745" s="8" t="s">
        <v>5</v>
      </c>
      <c r="BE745" s="55" t="e">
        <f>ROUND(#REF!*K745,2)</f>
        <v>#REF!</v>
      </c>
      <c r="BF745" s="8" t="s">
        <v>92</v>
      </c>
      <c r="BG745" s="8" t="s">
        <v>401</v>
      </c>
    </row>
    <row r="746" spans="2:59" s="4" customFormat="1" ht="22.5" customHeight="1" x14ac:dyDescent="0.3">
      <c r="B746" s="56"/>
      <c r="C746" s="57"/>
      <c r="D746" s="57"/>
      <c r="E746" s="58" t="s">
        <v>0</v>
      </c>
      <c r="F746" s="98" t="s">
        <v>32</v>
      </c>
      <c r="G746" s="99"/>
      <c r="H746" s="99"/>
      <c r="I746" s="99"/>
      <c r="J746" s="57"/>
      <c r="K746" s="59">
        <v>1421.989</v>
      </c>
      <c r="L746" s="60"/>
      <c r="N746" s="61"/>
      <c r="O746" s="57"/>
      <c r="P746" s="57"/>
      <c r="Q746" s="57"/>
      <c r="R746" s="57"/>
      <c r="S746" s="57"/>
      <c r="T746" s="57"/>
      <c r="U746" s="62"/>
      <c r="AN746" s="63" t="s">
        <v>95</v>
      </c>
      <c r="AO746" s="63" t="s">
        <v>25</v>
      </c>
      <c r="AP746" s="4" t="s">
        <v>25</v>
      </c>
      <c r="AQ746" s="4" t="s">
        <v>13</v>
      </c>
      <c r="AR746" s="4" t="s">
        <v>19</v>
      </c>
      <c r="AS746" s="63" t="s">
        <v>87</v>
      </c>
    </row>
    <row r="747" spans="2:59" s="4" customFormat="1" ht="22.5" customHeight="1" x14ac:dyDescent="0.3">
      <c r="B747" s="56"/>
      <c r="C747" s="57"/>
      <c r="D747" s="57"/>
      <c r="E747" s="58" t="s">
        <v>0</v>
      </c>
      <c r="F747" s="100" t="s">
        <v>0</v>
      </c>
      <c r="G747" s="101"/>
      <c r="H747" s="101"/>
      <c r="I747" s="101"/>
      <c r="J747" s="57"/>
      <c r="K747" s="59">
        <v>0</v>
      </c>
      <c r="L747" s="60"/>
      <c r="N747" s="61"/>
      <c r="O747" s="57"/>
      <c r="P747" s="57"/>
      <c r="Q747" s="57"/>
      <c r="R747" s="57"/>
      <c r="S747" s="57"/>
      <c r="T747" s="57"/>
      <c r="U747" s="62"/>
      <c r="AN747" s="63" t="s">
        <v>95</v>
      </c>
      <c r="AO747" s="63" t="s">
        <v>25</v>
      </c>
      <c r="AP747" s="4" t="s">
        <v>25</v>
      </c>
      <c r="AQ747" s="4" t="s">
        <v>13</v>
      </c>
      <c r="AR747" s="4" t="s">
        <v>19</v>
      </c>
      <c r="AS747" s="63" t="s">
        <v>87</v>
      </c>
    </row>
    <row r="748" spans="2:59" s="4" customFormat="1" ht="22.5" customHeight="1" x14ac:dyDescent="0.3">
      <c r="B748" s="56"/>
      <c r="C748" s="57"/>
      <c r="D748" s="57"/>
      <c r="E748" s="58" t="s">
        <v>0</v>
      </c>
      <c r="F748" s="100" t="s">
        <v>893</v>
      </c>
      <c r="G748" s="101"/>
      <c r="H748" s="101"/>
      <c r="I748" s="101"/>
      <c r="J748" s="57"/>
      <c r="K748" s="59">
        <v>1127.9349999999999</v>
      </c>
      <c r="L748" s="60"/>
      <c r="N748" s="61"/>
      <c r="O748" s="57"/>
      <c r="P748" s="57"/>
      <c r="Q748" s="57"/>
      <c r="R748" s="57"/>
      <c r="S748" s="57"/>
      <c r="T748" s="57"/>
      <c r="U748" s="62"/>
      <c r="AN748" s="63" t="s">
        <v>95</v>
      </c>
      <c r="AO748" s="63" t="s">
        <v>25</v>
      </c>
      <c r="AP748" s="4" t="s">
        <v>25</v>
      </c>
      <c r="AQ748" s="4" t="s">
        <v>13</v>
      </c>
      <c r="AR748" s="4" t="s">
        <v>19</v>
      </c>
      <c r="AS748" s="63" t="s">
        <v>87</v>
      </c>
    </row>
    <row r="749" spans="2:59" s="4" customFormat="1" ht="22.5" customHeight="1" x14ac:dyDescent="0.3">
      <c r="B749" s="56"/>
      <c r="C749" s="57"/>
      <c r="D749" s="57"/>
      <c r="E749" s="58" t="s">
        <v>0</v>
      </c>
      <c r="F749" s="100" t="s">
        <v>0</v>
      </c>
      <c r="G749" s="101"/>
      <c r="H749" s="101"/>
      <c r="I749" s="101"/>
      <c r="J749" s="57"/>
      <c r="K749" s="59">
        <v>0</v>
      </c>
      <c r="L749" s="60"/>
      <c r="N749" s="61"/>
      <c r="O749" s="57"/>
      <c r="P749" s="57"/>
      <c r="Q749" s="57"/>
      <c r="R749" s="57"/>
      <c r="S749" s="57"/>
      <c r="T749" s="57"/>
      <c r="U749" s="62"/>
      <c r="AN749" s="63" t="s">
        <v>95</v>
      </c>
      <c r="AO749" s="63" t="s">
        <v>25</v>
      </c>
      <c r="AP749" s="4" t="s">
        <v>25</v>
      </c>
      <c r="AQ749" s="4" t="s">
        <v>13</v>
      </c>
      <c r="AR749" s="4" t="s">
        <v>19</v>
      </c>
      <c r="AS749" s="63" t="s">
        <v>87</v>
      </c>
    </row>
    <row r="750" spans="2:59" s="4" customFormat="1" ht="22.5" customHeight="1" x14ac:dyDescent="0.3">
      <c r="B750" s="56"/>
      <c r="C750" s="57"/>
      <c r="D750" s="57"/>
      <c r="E750" s="58" t="s">
        <v>0</v>
      </c>
      <c r="F750" s="100" t="s">
        <v>43</v>
      </c>
      <c r="G750" s="101"/>
      <c r="H750" s="101"/>
      <c r="I750" s="101"/>
      <c r="J750" s="57"/>
      <c r="K750" s="59">
        <v>28.2</v>
      </c>
      <c r="L750" s="60"/>
      <c r="N750" s="61"/>
      <c r="O750" s="57"/>
      <c r="P750" s="57"/>
      <c r="Q750" s="57"/>
      <c r="R750" s="57"/>
      <c r="S750" s="57"/>
      <c r="T750" s="57"/>
      <c r="U750" s="62"/>
      <c r="AN750" s="63" t="s">
        <v>95</v>
      </c>
      <c r="AO750" s="63" t="s">
        <v>25</v>
      </c>
      <c r="AP750" s="4" t="s">
        <v>25</v>
      </c>
      <c r="AQ750" s="4" t="s">
        <v>13</v>
      </c>
      <c r="AR750" s="4" t="s">
        <v>19</v>
      </c>
      <c r="AS750" s="63" t="s">
        <v>87</v>
      </c>
    </row>
    <row r="751" spans="2:59" s="4" customFormat="1" ht="22.5" customHeight="1" x14ac:dyDescent="0.3">
      <c r="B751" s="56"/>
      <c r="C751" s="57"/>
      <c r="D751" s="57"/>
      <c r="E751" s="58" t="s">
        <v>0</v>
      </c>
      <c r="F751" s="100" t="s">
        <v>0</v>
      </c>
      <c r="G751" s="101"/>
      <c r="H751" s="101"/>
      <c r="I751" s="101"/>
      <c r="J751" s="57"/>
      <c r="K751" s="59">
        <v>0</v>
      </c>
      <c r="L751" s="60"/>
      <c r="N751" s="61"/>
      <c r="O751" s="57"/>
      <c r="P751" s="57"/>
      <c r="Q751" s="57"/>
      <c r="R751" s="57"/>
      <c r="S751" s="57"/>
      <c r="T751" s="57"/>
      <c r="U751" s="62"/>
      <c r="AN751" s="63" t="s">
        <v>95</v>
      </c>
      <c r="AO751" s="63" t="s">
        <v>25</v>
      </c>
      <c r="AP751" s="4" t="s">
        <v>25</v>
      </c>
      <c r="AQ751" s="4" t="s">
        <v>13</v>
      </c>
      <c r="AR751" s="4" t="s">
        <v>19</v>
      </c>
      <c r="AS751" s="63" t="s">
        <v>87</v>
      </c>
    </row>
    <row r="752" spans="2:59" s="4" customFormat="1" ht="22.5" customHeight="1" x14ac:dyDescent="0.3">
      <c r="B752" s="56"/>
      <c r="C752" s="57"/>
      <c r="D752" s="57"/>
      <c r="E752" s="58" t="s">
        <v>0</v>
      </c>
      <c r="F752" s="100" t="s">
        <v>31</v>
      </c>
      <c r="G752" s="101"/>
      <c r="H752" s="101"/>
      <c r="I752" s="101"/>
      <c r="J752" s="57"/>
      <c r="K752" s="59">
        <v>215.352</v>
      </c>
      <c r="L752" s="60"/>
      <c r="N752" s="61"/>
      <c r="O752" s="57"/>
      <c r="P752" s="57"/>
      <c r="Q752" s="57"/>
      <c r="R752" s="57"/>
      <c r="S752" s="57"/>
      <c r="T752" s="57"/>
      <c r="U752" s="62"/>
      <c r="AN752" s="63" t="s">
        <v>95</v>
      </c>
      <c r="AO752" s="63" t="s">
        <v>25</v>
      </c>
      <c r="AP752" s="4" t="s">
        <v>25</v>
      </c>
      <c r="AQ752" s="4" t="s">
        <v>13</v>
      </c>
      <c r="AR752" s="4" t="s">
        <v>19</v>
      </c>
      <c r="AS752" s="63" t="s">
        <v>87</v>
      </c>
    </row>
    <row r="753" spans="2:45" s="4" customFormat="1" ht="22.5" customHeight="1" x14ac:dyDescent="0.3">
      <c r="B753" s="56"/>
      <c r="C753" s="57"/>
      <c r="D753" s="57"/>
      <c r="E753" s="58" t="s">
        <v>0</v>
      </c>
      <c r="F753" s="100" t="s">
        <v>0</v>
      </c>
      <c r="G753" s="101"/>
      <c r="H753" s="101"/>
      <c r="I753" s="101"/>
      <c r="J753" s="57"/>
      <c r="K753" s="59">
        <v>0</v>
      </c>
      <c r="L753" s="60"/>
      <c r="N753" s="61"/>
      <c r="O753" s="57"/>
      <c r="P753" s="57"/>
      <c r="Q753" s="57"/>
      <c r="R753" s="57"/>
      <c r="S753" s="57"/>
      <c r="T753" s="57"/>
      <c r="U753" s="62"/>
      <c r="AN753" s="63" t="s">
        <v>95</v>
      </c>
      <c r="AO753" s="63" t="s">
        <v>25</v>
      </c>
      <c r="AP753" s="4" t="s">
        <v>25</v>
      </c>
      <c r="AQ753" s="4" t="s">
        <v>13</v>
      </c>
      <c r="AR753" s="4" t="s">
        <v>19</v>
      </c>
      <c r="AS753" s="63" t="s">
        <v>87</v>
      </c>
    </row>
    <row r="754" spans="2:45" s="4" customFormat="1" ht="22.5" customHeight="1" x14ac:dyDescent="0.3">
      <c r="B754" s="56"/>
      <c r="C754" s="57"/>
      <c r="D754" s="57"/>
      <c r="E754" s="58" t="s">
        <v>0</v>
      </c>
      <c r="F754" s="100" t="s">
        <v>894</v>
      </c>
      <c r="G754" s="101"/>
      <c r="H754" s="101"/>
      <c r="I754" s="101"/>
      <c r="J754" s="57"/>
      <c r="K754" s="59">
        <v>61.469000000000001</v>
      </c>
      <c r="L754" s="60"/>
      <c r="N754" s="61"/>
      <c r="O754" s="57"/>
      <c r="P754" s="57"/>
      <c r="Q754" s="57"/>
      <c r="R754" s="57"/>
      <c r="S754" s="57"/>
      <c r="T754" s="57"/>
      <c r="U754" s="62"/>
      <c r="AN754" s="63" t="s">
        <v>95</v>
      </c>
      <c r="AO754" s="63" t="s">
        <v>25</v>
      </c>
      <c r="AP754" s="4" t="s">
        <v>25</v>
      </c>
      <c r="AQ754" s="4" t="s">
        <v>13</v>
      </c>
      <c r="AR754" s="4" t="s">
        <v>19</v>
      </c>
      <c r="AS754" s="63" t="s">
        <v>87</v>
      </c>
    </row>
    <row r="755" spans="2:45" s="4" customFormat="1" ht="22.5" customHeight="1" x14ac:dyDescent="0.3">
      <c r="B755" s="56"/>
      <c r="C755" s="57"/>
      <c r="D755" s="57"/>
      <c r="E755" s="58" t="s">
        <v>0</v>
      </c>
      <c r="F755" s="100" t="s">
        <v>0</v>
      </c>
      <c r="G755" s="101"/>
      <c r="H755" s="101"/>
      <c r="I755" s="101"/>
      <c r="J755" s="57"/>
      <c r="K755" s="59">
        <v>0</v>
      </c>
      <c r="L755" s="60"/>
      <c r="N755" s="61"/>
      <c r="O755" s="57"/>
      <c r="P755" s="57"/>
      <c r="Q755" s="57"/>
      <c r="R755" s="57"/>
      <c r="S755" s="57"/>
      <c r="T755" s="57"/>
      <c r="U755" s="62"/>
      <c r="AN755" s="63" t="s">
        <v>95</v>
      </c>
      <c r="AO755" s="63" t="s">
        <v>25</v>
      </c>
      <c r="AP755" s="4" t="s">
        <v>25</v>
      </c>
      <c r="AQ755" s="4" t="s">
        <v>13</v>
      </c>
      <c r="AR755" s="4" t="s">
        <v>19</v>
      </c>
      <c r="AS755" s="63" t="s">
        <v>87</v>
      </c>
    </row>
    <row r="756" spans="2:45" s="6" customFormat="1" ht="22.5" customHeight="1" x14ac:dyDescent="0.3">
      <c r="B756" s="72"/>
      <c r="C756" s="73"/>
      <c r="D756" s="73"/>
      <c r="E756" s="74" t="s">
        <v>0</v>
      </c>
      <c r="F756" s="104" t="s">
        <v>910</v>
      </c>
      <c r="G756" s="105"/>
      <c r="H756" s="105"/>
      <c r="I756" s="105"/>
      <c r="J756" s="73"/>
      <c r="K756" s="75" t="s">
        <v>0</v>
      </c>
      <c r="L756" s="76"/>
      <c r="N756" s="77"/>
      <c r="O756" s="73"/>
      <c r="P756" s="73"/>
      <c r="Q756" s="73"/>
      <c r="R756" s="73"/>
      <c r="S756" s="73"/>
      <c r="T756" s="73"/>
      <c r="U756" s="78"/>
      <c r="AN756" s="79" t="s">
        <v>95</v>
      </c>
      <c r="AO756" s="79" t="s">
        <v>25</v>
      </c>
      <c r="AP756" s="6" t="s">
        <v>5</v>
      </c>
      <c r="AQ756" s="6" t="s">
        <v>13</v>
      </c>
      <c r="AR756" s="6" t="s">
        <v>19</v>
      </c>
      <c r="AS756" s="79" t="s">
        <v>87</v>
      </c>
    </row>
    <row r="757" spans="2:45" s="6" customFormat="1" ht="22.5" customHeight="1" x14ac:dyDescent="0.3">
      <c r="B757" s="72"/>
      <c r="C757" s="73"/>
      <c r="D757" s="73"/>
      <c r="E757" s="74" t="s">
        <v>0</v>
      </c>
      <c r="F757" s="104" t="s">
        <v>956</v>
      </c>
      <c r="G757" s="105"/>
      <c r="H757" s="105"/>
      <c r="I757" s="105"/>
      <c r="J757" s="73"/>
      <c r="K757" s="75" t="s">
        <v>0</v>
      </c>
      <c r="L757" s="76"/>
      <c r="N757" s="77"/>
      <c r="O757" s="73"/>
      <c r="P757" s="73"/>
      <c r="Q757" s="73"/>
      <c r="R757" s="73"/>
      <c r="S757" s="73"/>
      <c r="T757" s="73"/>
      <c r="U757" s="78"/>
      <c r="AN757" s="79" t="s">
        <v>95</v>
      </c>
      <c r="AO757" s="79" t="s">
        <v>25</v>
      </c>
      <c r="AP757" s="6" t="s">
        <v>5</v>
      </c>
      <c r="AQ757" s="6" t="s">
        <v>13</v>
      </c>
      <c r="AR757" s="6" t="s">
        <v>19</v>
      </c>
      <c r="AS757" s="79" t="s">
        <v>87</v>
      </c>
    </row>
    <row r="758" spans="2:45" s="4" customFormat="1" ht="22.5" customHeight="1" x14ac:dyDescent="0.3">
      <c r="B758" s="56"/>
      <c r="C758" s="57"/>
      <c r="D758" s="57"/>
      <c r="E758" s="58" t="s">
        <v>0</v>
      </c>
      <c r="F758" s="100" t="s">
        <v>993</v>
      </c>
      <c r="G758" s="101"/>
      <c r="H758" s="101"/>
      <c r="I758" s="101"/>
      <c r="J758" s="57"/>
      <c r="K758" s="59">
        <v>1.2150000000000001</v>
      </c>
      <c r="L758" s="60"/>
      <c r="N758" s="61"/>
      <c r="O758" s="57"/>
      <c r="P758" s="57"/>
      <c r="Q758" s="57"/>
      <c r="R758" s="57"/>
      <c r="S758" s="57"/>
      <c r="T758" s="57"/>
      <c r="U758" s="62"/>
      <c r="AN758" s="63" t="s">
        <v>95</v>
      </c>
      <c r="AO758" s="63" t="s">
        <v>25</v>
      </c>
      <c r="AP758" s="4" t="s">
        <v>25</v>
      </c>
      <c r="AQ758" s="4" t="s">
        <v>13</v>
      </c>
      <c r="AR758" s="4" t="s">
        <v>19</v>
      </c>
      <c r="AS758" s="63" t="s">
        <v>87</v>
      </c>
    </row>
    <row r="759" spans="2:45" s="4" customFormat="1" ht="22.5" customHeight="1" x14ac:dyDescent="0.3">
      <c r="B759" s="56"/>
      <c r="C759" s="57"/>
      <c r="D759" s="57"/>
      <c r="E759" s="58" t="s">
        <v>0</v>
      </c>
      <c r="F759" s="100" t="s">
        <v>994</v>
      </c>
      <c r="G759" s="101"/>
      <c r="H759" s="101"/>
      <c r="I759" s="101"/>
      <c r="J759" s="57"/>
      <c r="K759" s="59">
        <v>0.60199999999999998</v>
      </c>
      <c r="L759" s="60"/>
      <c r="N759" s="61"/>
      <c r="O759" s="57"/>
      <c r="P759" s="57"/>
      <c r="Q759" s="57"/>
      <c r="R759" s="57"/>
      <c r="S759" s="57"/>
      <c r="T759" s="57"/>
      <c r="U759" s="62"/>
      <c r="AN759" s="63" t="s">
        <v>95</v>
      </c>
      <c r="AO759" s="63" t="s">
        <v>25</v>
      </c>
      <c r="AP759" s="4" t="s">
        <v>25</v>
      </c>
      <c r="AQ759" s="4" t="s">
        <v>13</v>
      </c>
      <c r="AR759" s="4" t="s">
        <v>19</v>
      </c>
      <c r="AS759" s="63" t="s">
        <v>87</v>
      </c>
    </row>
    <row r="760" spans="2:45" s="4" customFormat="1" ht="22.5" customHeight="1" x14ac:dyDescent="0.3">
      <c r="B760" s="56"/>
      <c r="C760" s="57"/>
      <c r="D760" s="57"/>
      <c r="E760" s="58" t="s">
        <v>0</v>
      </c>
      <c r="F760" s="100" t="s">
        <v>995</v>
      </c>
      <c r="G760" s="101"/>
      <c r="H760" s="101"/>
      <c r="I760" s="101"/>
      <c r="J760" s="57"/>
      <c r="K760" s="59">
        <v>0.96099999999999997</v>
      </c>
      <c r="L760" s="60"/>
      <c r="N760" s="61"/>
      <c r="O760" s="57"/>
      <c r="P760" s="57"/>
      <c r="Q760" s="57"/>
      <c r="R760" s="57"/>
      <c r="S760" s="57"/>
      <c r="T760" s="57"/>
      <c r="U760" s="62"/>
      <c r="AN760" s="63" t="s">
        <v>95</v>
      </c>
      <c r="AO760" s="63" t="s">
        <v>25</v>
      </c>
      <c r="AP760" s="4" t="s">
        <v>25</v>
      </c>
      <c r="AQ760" s="4" t="s">
        <v>13</v>
      </c>
      <c r="AR760" s="4" t="s">
        <v>19</v>
      </c>
      <c r="AS760" s="63" t="s">
        <v>87</v>
      </c>
    </row>
    <row r="761" spans="2:45" s="4" customFormat="1" ht="22.5" customHeight="1" x14ac:dyDescent="0.3">
      <c r="B761" s="56"/>
      <c r="C761" s="57"/>
      <c r="D761" s="57"/>
      <c r="E761" s="58" t="s">
        <v>0</v>
      </c>
      <c r="F761" s="100" t="s">
        <v>996</v>
      </c>
      <c r="G761" s="101"/>
      <c r="H761" s="101"/>
      <c r="I761" s="101"/>
      <c r="J761" s="57"/>
      <c r="K761" s="59">
        <v>2.59</v>
      </c>
      <c r="L761" s="60"/>
      <c r="N761" s="61"/>
      <c r="O761" s="57"/>
      <c r="P761" s="57"/>
      <c r="Q761" s="57"/>
      <c r="R761" s="57"/>
      <c r="S761" s="57"/>
      <c r="T761" s="57"/>
      <c r="U761" s="62"/>
      <c r="AN761" s="63" t="s">
        <v>95</v>
      </c>
      <c r="AO761" s="63" t="s">
        <v>25</v>
      </c>
      <c r="AP761" s="4" t="s">
        <v>25</v>
      </c>
      <c r="AQ761" s="4" t="s">
        <v>13</v>
      </c>
      <c r="AR761" s="4" t="s">
        <v>19</v>
      </c>
      <c r="AS761" s="63" t="s">
        <v>87</v>
      </c>
    </row>
    <row r="762" spans="2:45" s="4" customFormat="1" ht="22.5" customHeight="1" x14ac:dyDescent="0.3">
      <c r="B762" s="56"/>
      <c r="C762" s="57"/>
      <c r="D762" s="57"/>
      <c r="E762" s="58" t="s">
        <v>0</v>
      </c>
      <c r="F762" s="100" t="s">
        <v>997</v>
      </c>
      <c r="G762" s="101"/>
      <c r="H762" s="101"/>
      <c r="I762" s="101"/>
      <c r="J762" s="57"/>
      <c r="K762" s="59">
        <v>20.72</v>
      </c>
      <c r="L762" s="60"/>
      <c r="N762" s="61"/>
      <c r="O762" s="57"/>
      <c r="P762" s="57"/>
      <c r="Q762" s="57"/>
      <c r="R762" s="57"/>
      <c r="S762" s="57"/>
      <c r="T762" s="57"/>
      <c r="U762" s="62"/>
      <c r="AN762" s="63" t="s">
        <v>95</v>
      </c>
      <c r="AO762" s="63" t="s">
        <v>25</v>
      </c>
      <c r="AP762" s="4" t="s">
        <v>25</v>
      </c>
      <c r="AQ762" s="4" t="s">
        <v>13</v>
      </c>
      <c r="AR762" s="4" t="s">
        <v>19</v>
      </c>
      <c r="AS762" s="63" t="s">
        <v>87</v>
      </c>
    </row>
    <row r="763" spans="2:45" s="4" customFormat="1" ht="22.5" customHeight="1" x14ac:dyDescent="0.3">
      <c r="B763" s="56"/>
      <c r="C763" s="57"/>
      <c r="D763" s="57"/>
      <c r="E763" s="58" t="s">
        <v>0</v>
      </c>
      <c r="F763" s="100" t="s">
        <v>998</v>
      </c>
      <c r="G763" s="101"/>
      <c r="H763" s="101"/>
      <c r="I763" s="101"/>
      <c r="J763" s="57"/>
      <c r="K763" s="59">
        <v>25.9</v>
      </c>
      <c r="L763" s="60"/>
      <c r="N763" s="61"/>
      <c r="O763" s="57"/>
      <c r="P763" s="57"/>
      <c r="Q763" s="57"/>
      <c r="R763" s="57"/>
      <c r="S763" s="57"/>
      <c r="T763" s="57"/>
      <c r="U763" s="62"/>
      <c r="AN763" s="63" t="s">
        <v>95</v>
      </c>
      <c r="AO763" s="63" t="s">
        <v>25</v>
      </c>
      <c r="AP763" s="4" t="s">
        <v>25</v>
      </c>
      <c r="AQ763" s="4" t="s">
        <v>13</v>
      </c>
      <c r="AR763" s="4" t="s">
        <v>19</v>
      </c>
      <c r="AS763" s="63" t="s">
        <v>87</v>
      </c>
    </row>
    <row r="764" spans="2:45" s="4" customFormat="1" ht="22.5" customHeight="1" x14ac:dyDescent="0.3">
      <c r="B764" s="56"/>
      <c r="C764" s="57"/>
      <c r="D764" s="57"/>
      <c r="E764" s="58" t="s">
        <v>0</v>
      </c>
      <c r="F764" s="100" t="s">
        <v>0</v>
      </c>
      <c r="G764" s="101"/>
      <c r="H764" s="101"/>
      <c r="I764" s="101"/>
      <c r="J764" s="57"/>
      <c r="K764" s="59">
        <v>0</v>
      </c>
      <c r="L764" s="60"/>
      <c r="N764" s="61"/>
      <c r="O764" s="57"/>
      <c r="P764" s="57"/>
      <c r="Q764" s="57"/>
      <c r="R764" s="57"/>
      <c r="S764" s="57"/>
      <c r="T764" s="57"/>
      <c r="U764" s="62"/>
      <c r="AN764" s="63" t="s">
        <v>95</v>
      </c>
      <c r="AO764" s="63" t="s">
        <v>25</v>
      </c>
      <c r="AP764" s="4" t="s">
        <v>25</v>
      </c>
      <c r="AQ764" s="4" t="s">
        <v>13</v>
      </c>
      <c r="AR764" s="4" t="s">
        <v>19</v>
      </c>
      <c r="AS764" s="63" t="s">
        <v>87</v>
      </c>
    </row>
    <row r="765" spans="2:45" s="4" customFormat="1" ht="22.5" customHeight="1" x14ac:dyDescent="0.3">
      <c r="B765" s="56"/>
      <c r="C765" s="57"/>
      <c r="D765" s="57"/>
      <c r="E765" s="58" t="s">
        <v>0</v>
      </c>
      <c r="F765" s="100" t="s">
        <v>0</v>
      </c>
      <c r="G765" s="101"/>
      <c r="H765" s="101"/>
      <c r="I765" s="101"/>
      <c r="J765" s="57"/>
      <c r="K765" s="59">
        <v>0</v>
      </c>
      <c r="L765" s="60"/>
      <c r="N765" s="61"/>
      <c r="O765" s="57"/>
      <c r="P765" s="57"/>
      <c r="Q765" s="57"/>
      <c r="R765" s="57"/>
      <c r="S765" s="57"/>
      <c r="T765" s="57"/>
      <c r="U765" s="62"/>
      <c r="AN765" s="63" t="s">
        <v>95</v>
      </c>
      <c r="AO765" s="63" t="s">
        <v>25</v>
      </c>
      <c r="AP765" s="4" t="s">
        <v>25</v>
      </c>
      <c r="AQ765" s="4" t="s">
        <v>13</v>
      </c>
      <c r="AR765" s="4" t="s">
        <v>19</v>
      </c>
      <c r="AS765" s="63" t="s">
        <v>87</v>
      </c>
    </row>
    <row r="766" spans="2:45" s="6" customFormat="1" ht="22.5" customHeight="1" x14ac:dyDescent="0.3">
      <c r="B766" s="72"/>
      <c r="C766" s="73"/>
      <c r="D766" s="73"/>
      <c r="E766" s="74" t="s">
        <v>0</v>
      </c>
      <c r="F766" s="104" t="s">
        <v>934</v>
      </c>
      <c r="G766" s="105"/>
      <c r="H766" s="105"/>
      <c r="I766" s="105"/>
      <c r="J766" s="73"/>
      <c r="K766" s="75" t="s">
        <v>0</v>
      </c>
      <c r="L766" s="76"/>
      <c r="N766" s="77"/>
      <c r="O766" s="73"/>
      <c r="P766" s="73"/>
      <c r="Q766" s="73"/>
      <c r="R766" s="73"/>
      <c r="S766" s="73"/>
      <c r="T766" s="73"/>
      <c r="U766" s="78"/>
      <c r="AN766" s="79" t="s">
        <v>95</v>
      </c>
      <c r="AO766" s="79" t="s">
        <v>25</v>
      </c>
      <c r="AP766" s="6" t="s">
        <v>5</v>
      </c>
      <c r="AQ766" s="6" t="s">
        <v>13</v>
      </c>
      <c r="AR766" s="6" t="s">
        <v>19</v>
      </c>
      <c r="AS766" s="79" t="s">
        <v>87</v>
      </c>
    </row>
    <row r="767" spans="2:45" s="4" customFormat="1" ht="22.5" customHeight="1" x14ac:dyDescent="0.3">
      <c r="B767" s="56"/>
      <c r="C767" s="57"/>
      <c r="D767" s="57"/>
      <c r="E767" s="58" t="s">
        <v>0</v>
      </c>
      <c r="F767" s="100" t="s">
        <v>988</v>
      </c>
      <c r="G767" s="101"/>
      <c r="H767" s="101"/>
      <c r="I767" s="101"/>
      <c r="J767" s="57"/>
      <c r="K767" s="59">
        <v>0.503</v>
      </c>
      <c r="L767" s="60"/>
      <c r="N767" s="61"/>
      <c r="O767" s="57"/>
      <c r="P767" s="57"/>
      <c r="Q767" s="57"/>
      <c r="R767" s="57"/>
      <c r="S767" s="57"/>
      <c r="T767" s="57"/>
      <c r="U767" s="62"/>
      <c r="AN767" s="63" t="s">
        <v>95</v>
      </c>
      <c r="AO767" s="63" t="s">
        <v>25</v>
      </c>
      <c r="AP767" s="4" t="s">
        <v>25</v>
      </c>
      <c r="AQ767" s="4" t="s">
        <v>13</v>
      </c>
      <c r="AR767" s="4" t="s">
        <v>19</v>
      </c>
      <c r="AS767" s="63" t="s">
        <v>87</v>
      </c>
    </row>
    <row r="768" spans="2:45" s="4" customFormat="1" ht="22.5" customHeight="1" x14ac:dyDescent="0.3">
      <c r="B768" s="56"/>
      <c r="C768" s="57"/>
      <c r="D768" s="57"/>
      <c r="E768" s="58" t="s">
        <v>0</v>
      </c>
      <c r="F768" s="100" t="s">
        <v>989</v>
      </c>
      <c r="G768" s="101"/>
      <c r="H768" s="101"/>
      <c r="I768" s="101"/>
      <c r="J768" s="57"/>
      <c r="K768" s="59">
        <v>0.504</v>
      </c>
      <c r="L768" s="60"/>
      <c r="N768" s="61"/>
      <c r="O768" s="57"/>
      <c r="P768" s="57"/>
      <c r="Q768" s="57"/>
      <c r="R768" s="57"/>
      <c r="S768" s="57"/>
      <c r="T768" s="57"/>
      <c r="U768" s="62"/>
      <c r="AN768" s="63" t="s">
        <v>95</v>
      </c>
      <c r="AO768" s="63" t="s">
        <v>25</v>
      </c>
      <c r="AP768" s="4" t="s">
        <v>25</v>
      </c>
      <c r="AQ768" s="4" t="s">
        <v>13</v>
      </c>
      <c r="AR768" s="4" t="s">
        <v>19</v>
      </c>
      <c r="AS768" s="63" t="s">
        <v>87</v>
      </c>
    </row>
    <row r="769" spans="2:45" s="4" customFormat="1" ht="22.5" customHeight="1" x14ac:dyDescent="0.3">
      <c r="B769" s="56"/>
      <c r="C769" s="57"/>
      <c r="D769" s="57"/>
      <c r="E769" s="58" t="s">
        <v>0</v>
      </c>
      <c r="F769" s="100" t="s">
        <v>999</v>
      </c>
      <c r="G769" s="101"/>
      <c r="H769" s="101"/>
      <c r="I769" s="101"/>
      <c r="J769" s="57"/>
      <c r="K769" s="59">
        <v>0.54600000000000004</v>
      </c>
      <c r="L769" s="60"/>
      <c r="N769" s="61"/>
      <c r="O769" s="57"/>
      <c r="P769" s="57"/>
      <c r="Q769" s="57"/>
      <c r="R769" s="57"/>
      <c r="S769" s="57"/>
      <c r="T769" s="57"/>
      <c r="U769" s="62"/>
      <c r="AN769" s="63" t="s">
        <v>95</v>
      </c>
      <c r="AO769" s="63" t="s">
        <v>25</v>
      </c>
      <c r="AP769" s="4" t="s">
        <v>25</v>
      </c>
      <c r="AQ769" s="4" t="s">
        <v>13</v>
      </c>
      <c r="AR769" s="4" t="s">
        <v>19</v>
      </c>
      <c r="AS769" s="63" t="s">
        <v>87</v>
      </c>
    </row>
    <row r="770" spans="2:45" s="4" customFormat="1" ht="22.5" customHeight="1" x14ac:dyDescent="0.3">
      <c r="B770" s="56"/>
      <c r="C770" s="57"/>
      <c r="D770" s="57"/>
      <c r="E770" s="58" t="s">
        <v>0</v>
      </c>
      <c r="F770" s="100" t="s">
        <v>0</v>
      </c>
      <c r="G770" s="101"/>
      <c r="H770" s="101"/>
      <c r="I770" s="101"/>
      <c r="J770" s="57"/>
      <c r="K770" s="59">
        <v>0</v>
      </c>
      <c r="L770" s="60"/>
      <c r="N770" s="61"/>
      <c r="O770" s="57"/>
      <c r="P770" s="57"/>
      <c r="Q770" s="57"/>
      <c r="R770" s="57"/>
      <c r="S770" s="57"/>
      <c r="T770" s="57"/>
      <c r="U770" s="62"/>
      <c r="AN770" s="63" t="s">
        <v>95</v>
      </c>
      <c r="AO770" s="63" t="s">
        <v>25</v>
      </c>
      <c r="AP770" s="4" t="s">
        <v>25</v>
      </c>
      <c r="AQ770" s="4" t="s">
        <v>13</v>
      </c>
      <c r="AR770" s="4" t="s">
        <v>19</v>
      </c>
      <c r="AS770" s="63" t="s">
        <v>87</v>
      </c>
    </row>
    <row r="771" spans="2:45" s="6" customFormat="1" ht="22.5" customHeight="1" x14ac:dyDescent="0.3">
      <c r="B771" s="72"/>
      <c r="C771" s="73"/>
      <c r="D771" s="73"/>
      <c r="E771" s="74" t="s">
        <v>0</v>
      </c>
      <c r="F771" s="104" t="s">
        <v>938</v>
      </c>
      <c r="G771" s="105"/>
      <c r="H771" s="105"/>
      <c r="I771" s="105"/>
      <c r="J771" s="73"/>
      <c r="K771" s="75" t="s">
        <v>0</v>
      </c>
      <c r="L771" s="76"/>
      <c r="N771" s="77"/>
      <c r="O771" s="73"/>
      <c r="P771" s="73"/>
      <c r="Q771" s="73"/>
      <c r="R771" s="73"/>
      <c r="S771" s="73"/>
      <c r="T771" s="73"/>
      <c r="U771" s="78"/>
      <c r="AN771" s="79" t="s">
        <v>95</v>
      </c>
      <c r="AO771" s="79" t="s">
        <v>25</v>
      </c>
      <c r="AP771" s="6" t="s">
        <v>5</v>
      </c>
      <c r="AQ771" s="6" t="s">
        <v>13</v>
      </c>
      <c r="AR771" s="6" t="s">
        <v>19</v>
      </c>
      <c r="AS771" s="79" t="s">
        <v>87</v>
      </c>
    </row>
    <row r="772" spans="2:45" s="6" customFormat="1" ht="22.5" customHeight="1" x14ac:dyDescent="0.3">
      <c r="B772" s="72"/>
      <c r="C772" s="73"/>
      <c r="D772" s="73"/>
      <c r="E772" s="74" t="s">
        <v>0</v>
      </c>
      <c r="F772" s="104" t="s">
        <v>956</v>
      </c>
      <c r="G772" s="105"/>
      <c r="H772" s="105"/>
      <c r="I772" s="105"/>
      <c r="J772" s="73"/>
      <c r="K772" s="75" t="s">
        <v>0</v>
      </c>
      <c r="L772" s="76"/>
      <c r="N772" s="77"/>
      <c r="O772" s="73"/>
      <c r="P772" s="73"/>
      <c r="Q772" s="73"/>
      <c r="R772" s="73"/>
      <c r="S772" s="73"/>
      <c r="T772" s="73"/>
      <c r="U772" s="78"/>
      <c r="AN772" s="79" t="s">
        <v>95</v>
      </c>
      <c r="AO772" s="79" t="s">
        <v>25</v>
      </c>
      <c r="AP772" s="6" t="s">
        <v>5</v>
      </c>
      <c r="AQ772" s="6" t="s">
        <v>13</v>
      </c>
      <c r="AR772" s="6" t="s">
        <v>19</v>
      </c>
      <c r="AS772" s="79" t="s">
        <v>87</v>
      </c>
    </row>
    <row r="773" spans="2:45" s="4" customFormat="1" ht="22.5" customHeight="1" x14ac:dyDescent="0.3">
      <c r="B773" s="56"/>
      <c r="C773" s="57"/>
      <c r="D773" s="57"/>
      <c r="E773" s="58" t="s">
        <v>0</v>
      </c>
      <c r="F773" s="100" t="s">
        <v>1008</v>
      </c>
      <c r="G773" s="101"/>
      <c r="H773" s="101"/>
      <c r="I773" s="101"/>
      <c r="J773" s="57"/>
      <c r="K773" s="59">
        <v>5.18</v>
      </c>
      <c r="L773" s="60"/>
      <c r="N773" s="61"/>
      <c r="O773" s="57"/>
      <c r="P773" s="57"/>
      <c r="Q773" s="57"/>
      <c r="R773" s="57"/>
      <c r="S773" s="57"/>
      <c r="T773" s="57"/>
      <c r="U773" s="62"/>
      <c r="AN773" s="63" t="s">
        <v>95</v>
      </c>
      <c r="AO773" s="63" t="s">
        <v>25</v>
      </c>
      <c r="AP773" s="4" t="s">
        <v>25</v>
      </c>
      <c r="AQ773" s="4" t="s">
        <v>13</v>
      </c>
      <c r="AR773" s="4" t="s">
        <v>19</v>
      </c>
      <c r="AS773" s="63" t="s">
        <v>87</v>
      </c>
    </row>
    <row r="774" spans="2:45" s="4" customFormat="1" ht="22.5" customHeight="1" x14ac:dyDescent="0.3">
      <c r="B774" s="56"/>
      <c r="C774" s="57"/>
      <c r="D774" s="57"/>
      <c r="E774" s="58" t="s">
        <v>0</v>
      </c>
      <c r="F774" s="100" t="s">
        <v>996</v>
      </c>
      <c r="G774" s="101"/>
      <c r="H774" s="101"/>
      <c r="I774" s="101"/>
      <c r="J774" s="57"/>
      <c r="K774" s="59">
        <v>2.59</v>
      </c>
      <c r="L774" s="60"/>
      <c r="N774" s="61"/>
      <c r="O774" s="57"/>
      <c r="P774" s="57"/>
      <c r="Q774" s="57"/>
      <c r="R774" s="57"/>
      <c r="S774" s="57"/>
      <c r="T774" s="57"/>
      <c r="U774" s="62"/>
      <c r="AN774" s="63" t="s">
        <v>95</v>
      </c>
      <c r="AO774" s="63" t="s">
        <v>25</v>
      </c>
      <c r="AP774" s="4" t="s">
        <v>25</v>
      </c>
      <c r="AQ774" s="4" t="s">
        <v>13</v>
      </c>
      <c r="AR774" s="4" t="s">
        <v>19</v>
      </c>
      <c r="AS774" s="63" t="s">
        <v>87</v>
      </c>
    </row>
    <row r="775" spans="2:45" s="4" customFormat="1" ht="22.5" customHeight="1" x14ac:dyDescent="0.3">
      <c r="B775" s="56"/>
      <c r="C775" s="57"/>
      <c r="D775" s="57"/>
      <c r="E775" s="58" t="s">
        <v>0</v>
      </c>
      <c r="F775" s="100" t="s">
        <v>1009</v>
      </c>
      <c r="G775" s="101"/>
      <c r="H775" s="101"/>
      <c r="I775" s="101"/>
      <c r="J775" s="57"/>
      <c r="K775" s="59">
        <v>1.75</v>
      </c>
      <c r="L775" s="60"/>
      <c r="N775" s="61"/>
      <c r="O775" s="57"/>
      <c r="P775" s="57"/>
      <c r="Q775" s="57"/>
      <c r="R775" s="57"/>
      <c r="S775" s="57"/>
      <c r="T775" s="57"/>
      <c r="U775" s="62"/>
      <c r="AN775" s="63" t="s">
        <v>95</v>
      </c>
      <c r="AO775" s="63" t="s">
        <v>25</v>
      </c>
      <c r="AP775" s="4" t="s">
        <v>25</v>
      </c>
      <c r="AQ775" s="4" t="s">
        <v>13</v>
      </c>
      <c r="AR775" s="4" t="s">
        <v>19</v>
      </c>
      <c r="AS775" s="63" t="s">
        <v>87</v>
      </c>
    </row>
    <row r="776" spans="2:45" s="4" customFormat="1" ht="22.5" customHeight="1" x14ac:dyDescent="0.3">
      <c r="B776" s="56"/>
      <c r="C776" s="57"/>
      <c r="D776" s="57"/>
      <c r="E776" s="58" t="s">
        <v>0</v>
      </c>
      <c r="F776" s="100" t="s">
        <v>1010</v>
      </c>
      <c r="G776" s="101"/>
      <c r="H776" s="101"/>
      <c r="I776" s="101"/>
      <c r="J776" s="57"/>
      <c r="K776" s="59">
        <v>15.54</v>
      </c>
      <c r="L776" s="60"/>
      <c r="N776" s="61"/>
      <c r="O776" s="57"/>
      <c r="P776" s="57"/>
      <c r="Q776" s="57"/>
      <c r="R776" s="57"/>
      <c r="S776" s="57"/>
      <c r="T776" s="57"/>
      <c r="U776" s="62"/>
      <c r="AN776" s="63" t="s">
        <v>95</v>
      </c>
      <c r="AO776" s="63" t="s">
        <v>25</v>
      </c>
      <c r="AP776" s="4" t="s">
        <v>25</v>
      </c>
      <c r="AQ776" s="4" t="s">
        <v>13</v>
      </c>
      <c r="AR776" s="4" t="s">
        <v>19</v>
      </c>
      <c r="AS776" s="63" t="s">
        <v>87</v>
      </c>
    </row>
    <row r="777" spans="2:45" s="4" customFormat="1" ht="22.5" customHeight="1" x14ac:dyDescent="0.3">
      <c r="B777" s="56"/>
      <c r="C777" s="57"/>
      <c r="D777" s="57"/>
      <c r="E777" s="58" t="s">
        <v>0</v>
      </c>
      <c r="F777" s="100" t="s">
        <v>1011</v>
      </c>
      <c r="G777" s="101"/>
      <c r="H777" s="101"/>
      <c r="I777" s="101"/>
      <c r="J777" s="57"/>
      <c r="K777" s="59">
        <v>23.31</v>
      </c>
      <c r="L777" s="60"/>
      <c r="N777" s="61"/>
      <c r="O777" s="57"/>
      <c r="P777" s="57"/>
      <c r="Q777" s="57"/>
      <c r="R777" s="57"/>
      <c r="S777" s="57"/>
      <c r="T777" s="57"/>
      <c r="U777" s="62"/>
      <c r="AN777" s="63" t="s">
        <v>95</v>
      </c>
      <c r="AO777" s="63" t="s">
        <v>25</v>
      </c>
      <c r="AP777" s="4" t="s">
        <v>25</v>
      </c>
      <c r="AQ777" s="4" t="s">
        <v>13</v>
      </c>
      <c r="AR777" s="4" t="s">
        <v>19</v>
      </c>
      <c r="AS777" s="63" t="s">
        <v>87</v>
      </c>
    </row>
    <row r="778" spans="2:45" s="4" customFormat="1" ht="22.5" customHeight="1" x14ac:dyDescent="0.3">
      <c r="B778" s="56"/>
      <c r="C778" s="57"/>
      <c r="D778" s="57"/>
      <c r="E778" s="58" t="s">
        <v>0</v>
      </c>
      <c r="F778" s="100" t="s">
        <v>1012</v>
      </c>
      <c r="G778" s="101"/>
      <c r="H778" s="101"/>
      <c r="I778" s="101"/>
      <c r="J778" s="57"/>
      <c r="K778" s="59">
        <v>0.54600000000000004</v>
      </c>
      <c r="L778" s="60"/>
      <c r="N778" s="61"/>
      <c r="O778" s="57"/>
      <c r="P778" s="57"/>
      <c r="Q778" s="57"/>
      <c r="R778" s="57"/>
      <c r="S778" s="57"/>
      <c r="T778" s="57"/>
      <c r="U778" s="62"/>
      <c r="AN778" s="63" t="s">
        <v>95</v>
      </c>
      <c r="AO778" s="63" t="s">
        <v>25</v>
      </c>
      <c r="AP778" s="4" t="s">
        <v>25</v>
      </c>
      <c r="AQ778" s="4" t="s">
        <v>13</v>
      </c>
      <c r="AR778" s="4" t="s">
        <v>19</v>
      </c>
      <c r="AS778" s="63" t="s">
        <v>87</v>
      </c>
    </row>
    <row r="779" spans="2:45" s="4" customFormat="1" ht="22.5" customHeight="1" x14ac:dyDescent="0.3">
      <c r="B779" s="56"/>
      <c r="C779" s="57"/>
      <c r="D779" s="57"/>
      <c r="E779" s="58" t="s">
        <v>0</v>
      </c>
      <c r="F779" s="100" t="s">
        <v>1013</v>
      </c>
      <c r="G779" s="101"/>
      <c r="H779" s="101"/>
      <c r="I779" s="101"/>
      <c r="J779" s="57"/>
      <c r="K779" s="59">
        <v>3.593</v>
      </c>
      <c r="L779" s="60"/>
      <c r="N779" s="61"/>
      <c r="O779" s="57"/>
      <c r="P779" s="57"/>
      <c r="Q779" s="57"/>
      <c r="R779" s="57"/>
      <c r="S779" s="57"/>
      <c r="T779" s="57"/>
      <c r="U779" s="62"/>
      <c r="AN779" s="63" t="s">
        <v>95</v>
      </c>
      <c r="AO779" s="63" t="s">
        <v>25</v>
      </c>
      <c r="AP779" s="4" t="s">
        <v>25</v>
      </c>
      <c r="AQ779" s="4" t="s">
        <v>13</v>
      </c>
      <c r="AR779" s="4" t="s">
        <v>19</v>
      </c>
      <c r="AS779" s="63" t="s">
        <v>87</v>
      </c>
    </row>
    <row r="780" spans="2:45" s="4" customFormat="1" ht="22.5" customHeight="1" x14ac:dyDescent="0.3">
      <c r="B780" s="56"/>
      <c r="C780" s="57"/>
      <c r="D780" s="57"/>
      <c r="E780" s="58" t="s">
        <v>0</v>
      </c>
      <c r="F780" s="100" t="s">
        <v>1014</v>
      </c>
      <c r="G780" s="101"/>
      <c r="H780" s="101"/>
      <c r="I780" s="101"/>
      <c r="J780" s="57"/>
      <c r="K780" s="59">
        <v>1.05</v>
      </c>
      <c r="L780" s="60"/>
      <c r="N780" s="61"/>
      <c r="O780" s="57"/>
      <c r="P780" s="57"/>
      <c r="Q780" s="57"/>
      <c r="R780" s="57"/>
      <c r="S780" s="57"/>
      <c r="T780" s="57"/>
      <c r="U780" s="62"/>
      <c r="AN780" s="63" t="s">
        <v>95</v>
      </c>
      <c r="AO780" s="63" t="s">
        <v>25</v>
      </c>
      <c r="AP780" s="4" t="s">
        <v>25</v>
      </c>
      <c r="AQ780" s="4" t="s">
        <v>13</v>
      </c>
      <c r="AR780" s="4" t="s">
        <v>19</v>
      </c>
      <c r="AS780" s="63" t="s">
        <v>87</v>
      </c>
    </row>
    <row r="781" spans="2:45" s="4" customFormat="1" ht="22.5" customHeight="1" x14ac:dyDescent="0.3">
      <c r="B781" s="56"/>
      <c r="C781" s="57"/>
      <c r="D781" s="57"/>
      <c r="E781" s="58" t="s">
        <v>0</v>
      </c>
      <c r="F781" s="100" t="s">
        <v>1015</v>
      </c>
      <c r="G781" s="101"/>
      <c r="H781" s="101"/>
      <c r="I781" s="101"/>
      <c r="J781" s="57"/>
      <c r="K781" s="59">
        <v>0.60799999999999998</v>
      </c>
      <c r="L781" s="60"/>
      <c r="N781" s="61"/>
      <c r="O781" s="57"/>
      <c r="P781" s="57"/>
      <c r="Q781" s="57"/>
      <c r="R781" s="57"/>
      <c r="S781" s="57"/>
      <c r="T781" s="57"/>
      <c r="U781" s="62"/>
      <c r="AN781" s="63" t="s">
        <v>95</v>
      </c>
      <c r="AO781" s="63" t="s">
        <v>25</v>
      </c>
      <c r="AP781" s="4" t="s">
        <v>25</v>
      </c>
      <c r="AQ781" s="4" t="s">
        <v>13</v>
      </c>
      <c r="AR781" s="4" t="s">
        <v>19</v>
      </c>
      <c r="AS781" s="63" t="s">
        <v>87</v>
      </c>
    </row>
    <row r="782" spans="2:45" s="4" customFormat="1" ht="22.5" customHeight="1" x14ac:dyDescent="0.3">
      <c r="B782" s="56"/>
      <c r="C782" s="57"/>
      <c r="D782" s="57"/>
      <c r="E782" s="58" t="s">
        <v>0</v>
      </c>
      <c r="F782" s="100" t="s">
        <v>0</v>
      </c>
      <c r="G782" s="101"/>
      <c r="H782" s="101"/>
      <c r="I782" s="101"/>
      <c r="J782" s="57"/>
      <c r="K782" s="59">
        <v>0</v>
      </c>
      <c r="L782" s="60"/>
      <c r="N782" s="61"/>
      <c r="O782" s="57"/>
      <c r="P782" s="57"/>
      <c r="Q782" s="57"/>
      <c r="R782" s="57"/>
      <c r="S782" s="57"/>
      <c r="T782" s="57"/>
      <c r="U782" s="62"/>
      <c r="AN782" s="63" t="s">
        <v>95</v>
      </c>
      <c r="AO782" s="63" t="s">
        <v>25</v>
      </c>
      <c r="AP782" s="4" t="s">
        <v>25</v>
      </c>
      <c r="AQ782" s="4" t="s">
        <v>13</v>
      </c>
      <c r="AR782" s="4" t="s">
        <v>19</v>
      </c>
      <c r="AS782" s="63" t="s">
        <v>87</v>
      </c>
    </row>
    <row r="783" spans="2:45" s="6" customFormat="1" ht="22.5" customHeight="1" x14ac:dyDescent="0.3">
      <c r="B783" s="72"/>
      <c r="C783" s="73"/>
      <c r="D783" s="73"/>
      <c r="E783" s="74" t="s">
        <v>0</v>
      </c>
      <c r="F783" s="104" t="s">
        <v>933</v>
      </c>
      <c r="G783" s="105"/>
      <c r="H783" s="105"/>
      <c r="I783" s="105"/>
      <c r="J783" s="73"/>
      <c r="K783" s="75" t="s">
        <v>0</v>
      </c>
      <c r="L783" s="76"/>
      <c r="N783" s="77"/>
      <c r="O783" s="73"/>
      <c r="P783" s="73"/>
      <c r="Q783" s="73"/>
      <c r="R783" s="73"/>
      <c r="S783" s="73"/>
      <c r="T783" s="73"/>
      <c r="U783" s="78"/>
      <c r="AN783" s="79" t="s">
        <v>95</v>
      </c>
      <c r="AO783" s="79" t="s">
        <v>25</v>
      </c>
      <c r="AP783" s="6" t="s">
        <v>5</v>
      </c>
      <c r="AQ783" s="6" t="s">
        <v>13</v>
      </c>
      <c r="AR783" s="6" t="s">
        <v>19</v>
      </c>
      <c r="AS783" s="79" t="s">
        <v>87</v>
      </c>
    </row>
    <row r="784" spans="2:45" s="4" customFormat="1" ht="22.5" customHeight="1" x14ac:dyDescent="0.3">
      <c r="B784" s="56"/>
      <c r="C784" s="57"/>
      <c r="D784" s="57"/>
      <c r="E784" s="58" t="s">
        <v>0</v>
      </c>
      <c r="F784" s="100" t="s">
        <v>1005</v>
      </c>
      <c r="G784" s="101"/>
      <c r="H784" s="101"/>
      <c r="I784" s="101"/>
      <c r="J784" s="57"/>
      <c r="K784" s="59">
        <v>0.378</v>
      </c>
      <c r="L784" s="60"/>
      <c r="N784" s="61"/>
      <c r="O784" s="57"/>
      <c r="P784" s="57"/>
      <c r="Q784" s="57"/>
      <c r="R784" s="57"/>
      <c r="S784" s="57"/>
      <c r="T784" s="57"/>
      <c r="U784" s="62"/>
      <c r="AN784" s="63" t="s">
        <v>95</v>
      </c>
      <c r="AO784" s="63" t="s">
        <v>25</v>
      </c>
      <c r="AP784" s="4" t="s">
        <v>25</v>
      </c>
      <c r="AQ784" s="4" t="s">
        <v>13</v>
      </c>
      <c r="AR784" s="4" t="s">
        <v>19</v>
      </c>
      <c r="AS784" s="63" t="s">
        <v>87</v>
      </c>
    </row>
    <row r="785" spans="2:45" s="4" customFormat="1" ht="22.5" customHeight="1" x14ac:dyDescent="0.3">
      <c r="B785" s="56"/>
      <c r="C785" s="57"/>
      <c r="D785" s="57"/>
      <c r="E785" s="58" t="s">
        <v>0</v>
      </c>
      <c r="F785" s="100" t="s">
        <v>1016</v>
      </c>
      <c r="G785" s="101"/>
      <c r="H785" s="101"/>
      <c r="I785" s="101"/>
      <c r="J785" s="57"/>
      <c r="K785" s="59">
        <v>0.81200000000000006</v>
      </c>
      <c r="L785" s="60"/>
      <c r="N785" s="61"/>
      <c r="O785" s="57"/>
      <c r="P785" s="57"/>
      <c r="Q785" s="57"/>
      <c r="R785" s="57"/>
      <c r="S785" s="57"/>
      <c r="T785" s="57"/>
      <c r="U785" s="62"/>
      <c r="AN785" s="63" t="s">
        <v>95</v>
      </c>
      <c r="AO785" s="63" t="s">
        <v>25</v>
      </c>
      <c r="AP785" s="4" t="s">
        <v>25</v>
      </c>
      <c r="AQ785" s="4" t="s">
        <v>13</v>
      </c>
      <c r="AR785" s="4" t="s">
        <v>19</v>
      </c>
      <c r="AS785" s="63" t="s">
        <v>87</v>
      </c>
    </row>
    <row r="786" spans="2:45" s="4" customFormat="1" ht="22.5" customHeight="1" x14ac:dyDescent="0.3">
      <c r="B786" s="56"/>
      <c r="C786" s="57"/>
      <c r="D786" s="57"/>
      <c r="E786" s="58" t="s">
        <v>0</v>
      </c>
      <c r="F786" s="100" t="s">
        <v>1007</v>
      </c>
      <c r="G786" s="101"/>
      <c r="H786" s="101"/>
      <c r="I786" s="101"/>
      <c r="J786" s="57"/>
      <c r="K786" s="59">
        <v>1.008</v>
      </c>
      <c r="L786" s="60"/>
      <c r="N786" s="61"/>
      <c r="O786" s="57"/>
      <c r="P786" s="57"/>
      <c r="Q786" s="57"/>
      <c r="R786" s="57"/>
      <c r="S786" s="57"/>
      <c r="T786" s="57"/>
      <c r="U786" s="62"/>
      <c r="AN786" s="63" t="s">
        <v>95</v>
      </c>
      <c r="AO786" s="63" t="s">
        <v>25</v>
      </c>
      <c r="AP786" s="4" t="s">
        <v>25</v>
      </c>
      <c r="AQ786" s="4" t="s">
        <v>13</v>
      </c>
      <c r="AR786" s="4" t="s">
        <v>19</v>
      </c>
      <c r="AS786" s="63" t="s">
        <v>87</v>
      </c>
    </row>
    <row r="787" spans="2:45" s="4" customFormat="1" ht="22.5" customHeight="1" x14ac:dyDescent="0.3">
      <c r="B787" s="56"/>
      <c r="C787" s="57"/>
      <c r="D787" s="57"/>
      <c r="E787" s="58" t="s">
        <v>0</v>
      </c>
      <c r="F787" s="100" t="s">
        <v>988</v>
      </c>
      <c r="G787" s="101"/>
      <c r="H787" s="101"/>
      <c r="I787" s="101"/>
      <c r="J787" s="57"/>
      <c r="K787" s="59">
        <v>0.503</v>
      </c>
      <c r="L787" s="60"/>
      <c r="N787" s="61"/>
      <c r="O787" s="57"/>
      <c r="P787" s="57"/>
      <c r="Q787" s="57"/>
      <c r="R787" s="57"/>
      <c r="S787" s="57"/>
      <c r="T787" s="57"/>
      <c r="U787" s="62"/>
      <c r="AN787" s="63" t="s">
        <v>95</v>
      </c>
      <c r="AO787" s="63" t="s">
        <v>25</v>
      </c>
      <c r="AP787" s="4" t="s">
        <v>25</v>
      </c>
      <c r="AQ787" s="4" t="s">
        <v>13</v>
      </c>
      <c r="AR787" s="4" t="s">
        <v>19</v>
      </c>
      <c r="AS787" s="63" t="s">
        <v>87</v>
      </c>
    </row>
    <row r="788" spans="2:45" s="4" customFormat="1" ht="22.5" customHeight="1" x14ac:dyDescent="0.3">
      <c r="B788" s="56"/>
      <c r="C788" s="57"/>
      <c r="D788" s="57"/>
      <c r="E788" s="58" t="s">
        <v>0</v>
      </c>
      <c r="F788" s="100" t="s">
        <v>0</v>
      </c>
      <c r="G788" s="101"/>
      <c r="H788" s="101"/>
      <c r="I788" s="101"/>
      <c r="J788" s="57"/>
      <c r="K788" s="59">
        <v>0</v>
      </c>
      <c r="L788" s="60"/>
      <c r="N788" s="61"/>
      <c r="O788" s="57"/>
      <c r="P788" s="57"/>
      <c r="Q788" s="57"/>
      <c r="R788" s="57"/>
      <c r="S788" s="57"/>
      <c r="T788" s="57"/>
      <c r="U788" s="62"/>
      <c r="AN788" s="63" t="s">
        <v>95</v>
      </c>
      <c r="AO788" s="63" t="s">
        <v>25</v>
      </c>
      <c r="AP788" s="4" t="s">
        <v>25</v>
      </c>
      <c r="AQ788" s="4" t="s">
        <v>13</v>
      </c>
      <c r="AR788" s="4" t="s">
        <v>19</v>
      </c>
      <c r="AS788" s="63" t="s">
        <v>87</v>
      </c>
    </row>
    <row r="789" spans="2:45" s="6" customFormat="1" ht="22.5" customHeight="1" x14ac:dyDescent="0.3">
      <c r="B789" s="72"/>
      <c r="C789" s="73"/>
      <c r="D789" s="73"/>
      <c r="E789" s="74" t="s">
        <v>0</v>
      </c>
      <c r="F789" s="104" t="s">
        <v>942</v>
      </c>
      <c r="G789" s="105"/>
      <c r="H789" s="105"/>
      <c r="I789" s="105"/>
      <c r="J789" s="73"/>
      <c r="K789" s="75" t="s">
        <v>0</v>
      </c>
      <c r="L789" s="76"/>
      <c r="N789" s="77"/>
      <c r="O789" s="73"/>
      <c r="P789" s="73"/>
      <c r="Q789" s="73"/>
      <c r="R789" s="73"/>
      <c r="S789" s="73"/>
      <c r="T789" s="73"/>
      <c r="U789" s="78"/>
      <c r="AN789" s="79" t="s">
        <v>95</v>
      </c>
      <c r="AO789" s="79" t="s">
        <v>25</v>
      </c>
      <c r="AP789" s="6" t="s">
        <v>5</v>
      </c>
      <c r="AQ789" s="6" t="s">
        <v>13</v>
      </c>
      <c r="AR789" s="6" t="s">
        <v>19</v>
      </c>
      <c r="AS789" s="79" t="s">
        <v>87</v>
      </c>
    </row>
    <row r="790" spans="2:45" s="6" customFormat="1" ht="22.5" customHeight="1" x14ac:dyDescent="0.3">
      <c r="B790" s="72"/>
      <c r="C790" s="73"/>
      <c r="D790" s="73"/>
      <c r="E790" s="74" t="s">
        <v>0</v>
      </c>
      <c r="F790" s="104" t="s">
        <v>956</v>
      </c>
      <c r="G790" s="105"/>
      <c r="H790" s="105"/>
      <c r="I790" s="105"/>
      <c r="J790" s="73"/>
      <c r="K790" s="75" t="s">
        <v>0</v>
      </c>
      <c r="L790" s="76"/>
      <c r="N790" s="77"/>
      <c r="O790" s="73"/>
      <c r="P790" s="73"/>
      <c r="Q790" s="73"/>
      <c r="R790" s="73"/>
      <c r="S790" s="73"/>
      <c r="T790" s="73"/>
      <c r="U790" s="78"/>
      <c r="AN790" s="79" t="s">
        <v>95</v>
      </c>
      <c r="AO790" s="79" t="s">
        <v>25</v>
      </c>
      <c r="AP790" s="6" t="s">
        <v>5</v>
      </c>
      <c r="AQ790" s="6" t="s">
        <v>13</v>
      </c>
      <c r="AR790" s="6" t="s">
        <v>19</v>
      </c>
      <c r="AS790" s="79" t="s">
        <v>87</v>
      </c>
    </row>
    <row r="791" spans="2:45" s="4" customFormat="1" ht="22.5" customHeight="1" x14ac:dyDescent="0.3">
      <c r="B791" s="56"/>
      <c r="C791" s="57"/>
      <c r="D791" s="57"/>
      <c r="E791" s="58" t="s">
        <v>0</v>
      </c>
      <c r="F791" s="100" t="s">
        <v>1023</v>
      </c>
      <c r="G791" s="101"/>
      <c r="H791" s="101"/>
      <c r="I791" s="101"/>
      <c r="J791" s="57"/>
      <c r="K791" s="59">
        <v>7.8259999999999996</v>
      </c>
      <c r="L791" s="60"/>
      <c r="N791" s="61"/>
      <c r="O791" s="57"/>
      <c r="P791" s="57"/>
      <c r="Q791" s="57"/>
      <c r="R791" s="57"/>
      <c r="S791" s="57"/>
      <c r="T791" s="57"/>
      <c r="U791" s="62"/>
      <c r="AN791" s="63" t="s">
        <v>95</v>
      </c>
      <c r="AO791" s="63" t="s">
        <v>25</v>
      </c>
      <c r="AP791" s="4" t="s">
        <v>25</v>
      </c>
      <c r="AQ791" s="4" t="s">
        <v>13</v>
      </c>
      <c r="AR791" s="4" t="s">
        <v>19</v>
      </c>
      <c r="AS791" s="63" t="s">
        <v>87</v>
      </c>
    </row>
    <row r="792" spans="2:45" s="4" customFormat="1" ht="22.5" customHeight="1" x14ac:dyDescent="0.3">
      <c r="B792" s="56"/>
      <c r="C792" s="57"/>
      <c r="D792" s="57"/>
      <c r="E792" s="58" t="s">
        <v>0</v>
      </c>
      <c r="F792" s="100" t="s">
        <v>1024</v>
      </c>
      <c r="G792" s="101"/>
      <c r="H792" s="101"/>
      <c r="I792" s="101"/>
      <c r="J792" s="57"/>
      <c r="K792" s="59">
        <v>1.4</v>
      </c>
      <c r="L792" s="60"/>
      <c r="N792" s="61"/>
      <c r="O792" s="57"/>
      <c r="P792" s="57"/>
      <c r="Q792" s="57"/>
      <c r="R792" s="57"/>
      <c r="S792" s="57"/>
      <c r="T792" s="57"/>
      <c r="U792" s="62"/>
      <c r="AN792" s="63" t="s">
        <v>95</v>
      </c>
      <c r="AO792" s="63" t="s">
        <v>25</v>
      </c>
      <c r="AP792" s="4" t="s">
        <v>25</v>
      </c>
      <c r="AQ792" s="4" t="s">
        <v>13</v>
      </c>
      <c r="AR792" s="4" t="s">
        <v>19</v>
      </c>
      <c r="AS792" s="63" t="s">
        <v>87</v>
      </c>
    </row>
    <row r="793" spans="2:45" s="4" customFormat="1" ht="22.5" customHeight="1" x14ac:dyDescent="0.3">
      <c r="B793" s="56"/>
      <c r="C793" s="57"/>
      <c r="D793" s="57"/>
      <c r="E793" s="58" t="s">
        <v>0</v>
      </c>
      <c r="F793" s="100" t="s">
        <v>993</v>
      </c>
      <c r="G793" s="101"/>
      <c r="H793" s="101"/>
      <c r="I793" s="101"/>
      <c r="J793" s="57"/>
      <c r="K793" s="59">
        <v>1.2150000000000001</v>
      </c>
      <c r="L793" s="60"/>
      <c r="N793" s="61"/>
      <c r="O793" s="57"/>
      <c r="P793" s="57"/>
      <c r="Q793" s="57"/>
      <c r="R793" s="57"/>
      <c r="S793" s="57"/>
      <c r="T793" s="57"/>
      <c r="U793" s="62"/>
      <c r="AN793" s="63" t="s">
        <v>95</v>
      </c>
      <c r="AO793" s="63" t="s">
        <v>25</v>
      </c>
      <c r="AP793" s="4" t="s">
        <v>25</v>
      </c>
      <c r="AQ793" s="4" t="s">
        <v>13</v>
      </c>
      <c r="AR793" s="4" t="s">
        <v>19</v>
      </c>
      <c r="AS793" s="63" t="s">
        <v>87</v>
      </c>
    </row>
    <row r="794" spans="2:45" s="4" customFormat="1" ht="22.5" customHeight="1" x14ac:dyDescent="0.3">
      <c r="B794" s="56"/>
      <c r="C794" s="57"/>
      <c r="D794" s="57"/>
      <c r="E794" s="58" t="s">
        <v>0</v>
      </c>
      <c r="F794" s="100" t="s">
        <v>1025</v>
      </c>
      <c r="G794" s="101"/>
      <c r="H794" s="101"/>
      <c r="I794" s="101"/>
      <c r="J794" s="57"/>
      <c r="K794" s="59">
        <v>2.0720000000000001</v>
      </c>
      <c r="L794" s="60"/>
      <c r="N794" s="61"/>
      <c r="O794" s="57"/>
      <c r="P794" s="57"/>
      <c r="Q794" s="57"/>
      <c r="R794" s="57"/>
      <c r="S794" s="57"/>
      <c r="T794" s="57"/>
      <c r="U794" s="62"/>
      <c r="AN794" s="63" t="s">
        <v>95</v>
      </c>
      <c r="AO794" s="63" t="s">
        <v>25</v>
      </c>
      <c r="AP794" s="4" t="s">
        <v>25</v>
      </c>
      <c r="AQ794" s="4" t="s">
        <v>13</v>
      </c>
      <c r="AR794" s="4" t="s">
        <v>19</v>
      </c>
      <c r="AS794" s="63" t="s">
        <v>87</v>
      </c>
    </row>
    <row r="795" spans="2:45" s="4" customFormat="1" ht="22.5" customHeight="1" x14ac:dyDescent="0.3">
      <c r="B795" s="56"/>
      <c r="C795" s="57"/>
      <c r="D795" s="57"/>
      <c r="E795" s="58" t="s">
        <v>0</v>
      </c>
      <c r="F795" s="100" t="s">
        <v>1026</v>
      </c>
      <c r="G795" s="101"/>
      <c r="H795" s="101"/>
      <c r="I795" s="101"/>
      <c r="J795" s="57"/>
      <c r="K795" s="59">
        <v>0.67200000000000004</v>
      </c>
      <c r="L795" s="60"/>
      <c r="N795" s="61"/>
      <c r="O795" s="57"/>
      <c r="P795" s="57"/>
      <c r="Q795" s="57"/>
      <c r="R795" s="57"/>
      <c r="S795" s="57"/>
      <c r="T795" s="57"/>
      <c r="U795" s="62"/>
      <c r="AN795" s="63" t="s">
        <v>95</v>
      </c>
      <c r="AO795" s="63" t="s">
        <v>25</v>
      </c>
      <c r="AP795" s="4" t="s">
        <v>25</v>
      </c>
      <c r="AQ795" s="4" t="s">
        <v>13</v>
      </c>
      <c r="AR795" s="4" t="s">
        <v>19</v>
      </c>
      <c r="AS795" s="63" t="s">
        <v>87</v>
      </c>
    </row>
    <row r="796" spans="2:45" s="4" customFormat="1" ht="22.5" customHeight="1" x14ac:dyDescent="0.3">
      <c r="B796" s="56"/>
      <c r="C796" s="57"/>
      <c r="D796" s="57"/>
      <c r="E796" s="58" t="s">
        <v>0</v>
      </c>
      <c r="F796" s="100" t="s">
        <v>1027</v>
      </c>
      <c r="G796" s="101"/>
      <c r="H796" s="101"/>
      <c r="I796" s="101"/>
      <c r="J796" s="57"/>
      <c r="K796" s="59">
        <v>0.434</v>
      </c>
      <c r="L796" s="60"/>
      <c r="N796" s="61"/>
      <c r="O796" s="57"/>
      <c r="P796" s="57"/>
      <c r="Q796" s="57"/>
      <c r="R796" s="57"/>
      <c r="S796" s="57"/>
      <c r="T796" s="57"/>
      <c r="U796" s="62"/>
      <c r="AN796" s="63" t="s">
        <v>95</v>
      </c>
      <c r="AO796" s="63" t="s">
        <v>25</v>
      </c>
      <c r="AP796" s="4" t="s">
        <v>25</v>
      </c>
      <c r="AQ796" s="4" t="s">
        <v>13</v>
      </c>
      <c r="AR796" s="4" t="s">
        <v>19</v>
      </c>
      <c r="AS796" s="63" t="s">
        <v>87</v>
      </c>
    </row>
    <row r="797" spans="2:45" s="4" customFormat="1" ht="22.5" customHeight="1" x14ac:dyDescent="0.3">
      <c r="B797" s="56"/>
      <c r="C797" s="57"/>
      <c r="D797" s="57"/>
      <c r="E797" s="58" t="s">
        <v>0</v>
      </c>
      <c r="F797" s="100" t="s">
        <v>1028</v>
      </c>
      <c r="G797" s="101"/>
      <c r="H797" s="101"/>
      <c r="I797" s="101"/>
      <c r="J797" s="57"/>
      <c r="K797" s="59">
        <v>0.58799999999999997</v>
      </c>
      <c r="L797" s="60"/>
      <c r="N797" s="61"/>
      <c r="O797" s="57"/>
      <c r="P797" s="57"/>
      <c r="Q797" s="57"/>
      <c r="R797" s="57"/>
      <c r="S797" s="57"/>
      <c r="T797" s="57"/>
      <c r="U797" s="62"/>
      <c r="AN797" s="63" t="s">
        <v>95</v>
      </c>
      <c r="AO797" s="63" t="s">
        <v>25</v>
      </c>
      <c r="AP797" s="4" t="s">
        <v>25</v>
      </c>
      <c r="AQ797" s="4" t="s">
        <v>13</v>
      </c>
      <c r="AR797" s="4" t="s">
        <v>19</v>
      </c>
      <c r="AS797" s="63" t="s">
        <v>87</v>
      </c>
    </row>
    <row r="798" spans="2:45" s="4" customFormat="1" ht="22.5" customHeight="1" x14ac:dyDescent="0.3">
      <c r="B798" s="56"/>
      <c r="C798" s="57"/>
      <c r="D798" s="57"/>
      <c r="E798" s="58" t="s">
        <v>0</v>
      </c>
      <c r="F798" s="100" t="s">
        <v>1029</v>
      </c>
      <c r="G798" s="101"/>
      <c r="H798" s="101"/>
      <c r="I798" s="101"/>
      <c r="J798" s="57"/>
      <c r="K798" s="59">
        <v>0.39200000000000002</v>
      </c>
      <c r="L798" s="60"/>
      <c r="N798" s="61"/>
      <c r="O798" s="57"/>
      <c r="P798" s="57"/>
      <c r="Q798" s="57"/>
      <c r="R798" s="57"/>
      <c r="S798" s="57"/>
      <c r="T798" s="57"/>
      <c r="U798" s="62"/>
      <c r="AN798" s="63" t="s">
        <v>95</v>
      </c>
      <c r="AO798" s="63" t="s">
        <v>25</v>
      </c>
      <c r="AP798" s="4" t="s">
        <v>25</v>
      </c>
      <c r="AQ798" s="4" t="s">
        <v>13</v>
      </c>
      <c r="AR798" s="4" t="s">
        <v>19</v>
      </c>
      <c r="AS798" s="63" t="s">
        <v>87</v>
      </c>
    </row>
    <row r="799" spans="2:45" s="4" customFormat="1" ht="22.5" customHeight="1" x14ac:dyDescent="0.3">
      <c r="B799" s="56"/>
      <c r="C799" s="57"/>
      <c r="D799" s="57"/>
      <c r="E799" s="58" t="s">
        <v>0</v>
      </c>
      <c r="F799" s="100" t="s">
        <v>0</v>
      </c>
      <c r="G799" s="101"/>
      <c r="H799" s="101"/>
      <c r="I799" s="101"/>
      <c r="J799" s="57"/>
      <c r="K799" s="59">
        <v>0</v>
      </c>
      <c r="L799" s="60"/>
      <c r="N799" s="61"/>
      <c r="O799" s="57"/>
      <c r="P799" s="57"/>
      <c r="Q799" s="57"/>
      <c r="R799" s="57"/>
      <c r="S799" s="57"/>
      <c r="T799" s="57"/>
      <c r="U799" s="62"/>
      <c r="AN799" s="63" t="s">
        <v>95</v>
      </c>
      <c r="AO799" s="63" t="s">
        <v>25</v>
      </c>
      <c r="AP799" s="4" t="s">
        <v>25</v>
      </c>
      <c r="AQ799" s="4" t="s">
        <v>13</v>
      </c>
      <c r="AR799" s="4" t="s">
        <v>19</v>
      </c>
      <c r="AS799" s="63" t="s">
        <v>87</v>
      </c>
    </row>
    <row r="800" spans="2:45" s="6" customFormat="1" ht="22.5" customHeight="1" x14ac:dyDescent="0.3">
      <c r="B800" s="72"/>
      <c r="C800" s="73"/>
      <c r="D800" s="73"/>
      <c r="E800" s="74" t="s">
        <v>0</v>
      </c>
      <c r="F800" s="104" t="s">
        <v>933</v>
      </c>
      <c r="G800" s="105"/>
      <c r="H800" s="105"/>
      <c r="I800" s="105"/>
      <c r="J800" s="73"/>
      <c r="K800" s="75" t="s">
        <v>0</v>
      </c>
      <c r="L800" s="76"/>
      <c r="N800" s="77"/>
      <c r="O800" s="73"/>
      <c r="P800" s="73"/>
      <c r="Q800" s="73"/>
      <c r="R800" s="73"/>
      <c r="S800" s="73"/>
      <c r="T800" s="73"/>
      <c r="U800" s="78"/>
      <c r="AN800" s="79" t="s">
        <v>95</v>
      </c>
      <c r="AO800" s="79" t="s">
        <v>25</v>
      </c>
      <c r="AP800" s="6" t="s">
        <v>5</v>
      </c>
      <c r="AQ800" s="6" t="s">
        <v>13</v>
      </c>
      <c r="AR800" s="6" t="s">
        <v>19</v>
      </c>
      <c r="AS800" s="79" t="s">
        <v>87</v>
      </c>
    </row>
    <row r="801" spans="2:45" s="4" customFormat="1" ht="22.5" customHeight="1" x14ac:dyDescent="0.3">
      <c r="B801" s="56"/>
      <c r="C801" s="57"/>
      <c r="D801" s="57"/>
      <c r="E801" s="58" t="s">
        <v>0</v>
      </c>
      <c r="F801" s="100" t="s">
        <v>1017</v>
      </c>
      <c r="G801" s="101"/>
      <c r="H801" s="101"/>
      <c r="I801" s="101"/>
      <c r="J801" s="57"/>
      <c r="K801" s="59">
        <v>5.7119999999999997</v>
      </c>
      <c r="L801" s="60"/>
      <c r="N801" s="61"/>
      <c r="O801" s="57"/>
      <c r="P801" s="57"/>
      <c r="Q801" s="57"/>
      <c r="R801" s="57"/>
      <c r="S801" s="57"/>
      <c r="T801" s="57"/>
      <c r="U801" s="62"/>
      <c r="AN801" s="63" t="s">
        <v>95</v>
      </c>
      <c r="AO801" s="63" t="s">
        <v>25</v>
      </c>
      <c r="AP801" s="4" t="s">
        <v>25</v>
      </c>
      <c r="AQ801" s="4" t="s">
        <v>13</v>
      </c>
      <c r="AR801" s="4" t="s">
        <v>19</v>
      </c>
      <c r="AS801" s="63" t="s">
        <v>87</v>
      </c>
    </row>
    <row r="802" spans="2:45" s="4" customFormat="1" ht="22.5" customHeight="1" x14ac:dyDescent="0.3">
      <c r="B802" s="56"/>
      <c r="C802" s="57"/>
      <c r="D802" s="57"/>
      <c r="E802" s="58" t="s">
        <v>0</v>
      </c>
      <c r="F802" s="100" t="s">
        <v>1030</v>
      </c>
      <c r="G802" s="101"/>
      <c r="H802" s="101"/>
      <c r="I802" s="101"/>
      <c r="J802" s="57"/>
      <c r="K802" s="59">
        <v>0.252</v>
      </c>
      <c r="L802" s="60"/>
      <c r="N802" s="61"/>
      <c r="O802" s="57"/>
      <c r="P802" s="57"/>
      <c r="Q802" s="57"/>
      <c r="R802" s="57"/>
      <c r="S802" s="57"/>
      <c r="T802" s="57"/>
      <c r="U802" s="62"/>
      <c r="AN802" s="63" t="s">
        <v>95</v>
      </c>
      <c r="AO802" s="63" t="s">
        <v>25</v>
      </c>
      <c r="AP802" s="4" t="s">
        <v>25</v>
      </c>
      <c r="AQ802" s="4" t="s">
        <v>13</v>
      </c>
      <c r="AR802" s="4" t="s">
        <v>19</v>
      </c>
      <c r="AS802" s="63" t="s">
        <v>87</v>
      </c>
    </row>
    <row r="803" spans="2:45" s="4" customFormat="1" ht="22.5" customHeight="1" x14ac:dyDescent="0.3">
      <c r="B803" s="56"/>
      <c r="C803" s="57"/>
      <c r="D803" s="57"/>
      <c r="E803" s="58" t="s">
        <v>0</v>
      </c>
      <c r="F803" s="100" t="s">
        <v>1019</v>
      </c>
      <c r="G803" s="101"/>
      <c r="H803" s="101"/>
      <c r="I803" s="101"/>
      <c r="J803" s="57"/>
      <c r="K803" s="59">
        <v>0.17499999999999999</v>
      </c>
      <c r="L803" s="60"/>
      <c r="N803" s="61"/>
      <c r="O803" s="57"/>
      <c r="P803" s="57"/>
      <c r="Q803" s="57"/>
      <c r="R803" s="57"/>
      <c r="S803" s="57"/>
      <c r="T803" s="57"/>
      <c r="U803" s="62"/>
      <c r="AN803" s="63" t="s">
        <v>95</v>
      </c>
      <c r="AO803" s="63" t="s">
        <v>25</v>
      </c>
      <c r="AP803" s="4" t="s">
        <v>25</v>
      </c>
      <c r="AQ803" s="4" t="s">
        <v>13</v>
      </c>
      <c r="AR803" s="4" t="s">
        <v>19</v>
      </c>
      <c r="AS803" s="63" t="s">
        <v>87</v>
      </c>
    </row>
    <row r="804" spans="2:45" s="4" customFormat="1" ht="22.5" customHeight="1" x14ac:dyDescent="0.3">
      <c r="B804" s="56"/>
      <c r="C804" s="57"/>
      <c r="D804" s="57"/>
      <c r="E804" s="58" t="s">
        <v>0</v>
      </c>
      <c r="F804" s="100" t="s">
        <v>1020</v>
      </c>
      <c r="G804" s="101"/>
      <c r="H804" s="101"/>
      <c r="I804" s="101"/>
      <c r="J804" s="57"/>
      <c r="K804" s="59">
        <v>0.11899999999999999</v>
      </c>
      <c r="L804" s="60"/>
      <c r="N804" s="61"/>
      <c r="O804" s="57"/>
      <c r="P804" s="57"/>
      <c r="Q804" s="57"/>
      <c r="R804" s="57"/>
      <c r="S804" s="57"/>
      <c r="T804" s="57"/>
      <c r="U804" s="62"/>
      <c r="AN804" s="63" t="s">
        <v>95</v>
      </c>
      <c r="AO804" s="63" t="s">
        <v>25</v>
      </c>
      <c r="AP804" s="4" t="s">
        <v>25</v>
      </c>
      <c r="AQ804" s="4" t="s">
        <v>13</v>
      </c>
      <c r="AR804" s="4" t="s">
        <v>19</v>
      </c>
      <c r="AS804" s="63" t="s">
        <v>87</v>
      </c>
    </row>
    <row r="805" spans="2:45" s="4" customFormat="1" ht="22.5" customHeight="1" x14ac:dyDescent="0.3">
      <c r="B805" s="56"/>
      <c r="C805" s="57"/>
      <c r="D805" s="57"/>
      <c r="E805" s="58" t="s">
        <v>0</v>
      </c>
      <c r="F805" s="100" t="s">
        <v>1021</v>
      </c>
      <c r="G805" s="101"/>
      <c r="H805" s="101"/>
      <c r="I805" s="101"/>
      <c r="J805" s="57"/>
      <c r="K805" s="59">
        <v>0.21</v>
      </c>
      <c r="L805" s="60"/>
      <c r="N805" s="61"/>
      <c r="O805" s="57"/>
      <c r="P805" s="57"/>
      <c r="Q805" s="57"/>
      <c r="R805" s="57"/>
      <c r="S805" s="57"/>
      <c r="T805" s="57"/>
      <c r="U805" s="62"/>
      <c r="AN805" s="63" t="s">
        <v>95</v>
      </c>
      <c r="AO805" s="63" t="s">
        <v>25</v>
      </c>
      <c r="AP805" s="4" t="s">
        <v>25</v>
      </c>
      <c r="AQ805" s="4" t="s">
        <v>13</v>
      </c>
      <c r="AR805" s="4" t="s">
        <v>19</v>
      </c>
      <c r="AS805" s="63" t="s">
        <v>87</v>
      </c>
    </row>
    <row r="806" spans="2:45" s="4" customFormat="1" ht="22.5" customHeight="1" x14ac:dyDescent="0.3">
      <c r="B806" s="56"/>
      <c r="C806" s="57"/>
      <c r="D806" s="57"/>
      <c r="E806" s="58" t="s">
        <v>0</v>
      </c>
      <c r="F806" s="100" t="s">
        <v>1031</v>
      </c>
      <c r="G806" s="101"/>
      <c r="H806" s="101"/>
      <c r="I806" s="101"/>
      <c r="J806" s="57"/>
      <c r="K806" s="59">
        <v>0.126</v>
      </c>
      <c r="L806" s="60"/>
      <c r="N806" s="61"/>
      <c r="O806" s="57"/>
      <c r="P806" s="57"/>
      <c r="Q806" s="57"/>
      <c r="R806" s="57"/>
      <c r="S806" s="57"/>
      <c r="T806" s="57"/>
      <c r="U806" s="62"/>
      <c r="AN806" s="63" t="s">
        <v>95</v>
      </c>
      <c r="AO806" s="63" t="s">
        <v>25</v>
      </c>
      <c r="AP806" s="4" t="s">
        <v>25</v>
      </c>
      <c r="AQ806" s="4" t="s">
        <v>13</v>
      </c>
      <c r="AR806" s="4" t="s">
        <v>19</v>
      </c>
      <c r="AS806" s="63" t="s">
        <v>87</v>
      </c>
    </row>
    <row r="807" spans="2:45" s="4" customFormat="1" ht="22.5" customHeight="1" x14ac:dyDescent="0.3">
      <c r="B807" s="56"/>
      <c r="C807" s="57"/>
      <c r="D807" s="57"/>
      <c r="E807" s="58" t="s">
        <v>0</v>
      </c>
      <c r="F807" s="100" t="s">
        <v>1022</v>
      </c>
      <c r="G807" s="101"/>
      <c r="H807" s="101"/>
      <c r="I807" s="101"/>
      <c r="J807" s="57"/>
      <c r="K807" s="59">
        <v>0.33600000000000002</v>
      </c>
      <c r="L807" s="60"/>
      <c r="N807" s="61"/>
      <c r="O807" s="57"/>
      <c r="P807" s="57"/>
      <c r="Q807" s="57"/>
      <c r="R807" s="57"/>
      <c r="S807" s="57"/>
      <c r="T807" s="57"/>
      <c r="U807" s="62"/>
      <c r="AN807" s="63" t="s">
        <v>95</v>
      </c>
      <c r="AO807" s="63" t="s">
        <v>25</v>
      </c>
      <c r="AP807" s="4" t="s">
        <v>25</v>
      </c>
      <c r="AQ807" s="4" t="s">
        <v>13</v>
      </c>
      <c r="AR807" s="4" t="s">
        <v>19</v>
      </c>
      <c r="AS807" s="63" t="s">
        <v>87</v>
      </c>
    </row>
    <row r="808" spans="2:45" s="4" customFormat="1" ht="22.5" customHeight="1" x14ac:dyDescent="0.3">
      <c r="B808" s="56"/>
      <c r="C808" s="57"/>
      <c r="D808" s="57"/>
      <c r="E808" s="58" t="s">
        <v>0</v>
      </c>
      <c r="F808" s="100" t="s">
        <v>0</v>
      </c>
      <c r="G808" s="101"/>
      <c r="H808" s="101"/>
      <c r="I808" s="101"/>
      <c r="J808" s="57"/>
      <c r="K808" s="59">
        <v>0</v>
      </c>
      <c r="L808" s="60"/>
      <c r="N808" s="61"/>
      <c r="O808" s="57"/>
      <c r="P808" s="57"/>
      <c r="Q808" s="57"/>
      <c r="R808" s="57"/>
      <c r="S808" s="57"/>
      <c r="T808" s="57"/>
      <c r="U808" s="62"/>
      <c r="AN808" s="63" t="s">
        <v>95</v>
      </c>
      <c r="AO808" s="63" t="s">
        <v>25</v>
      </c>
      <c r="AP808" s="4" t="s">
        <v>25</v>
      </c>
      <c r="AQ808" s="4" t="s">
        <v>13</v>
      </c>
      <c r="AR808" s="4" t="s">
        <v>19</v>
      </c>
      <c r="AS808" s="63" t="s">
        <v>87</v>
      </c>
    </row>
    <row r="809" spans="2:45" s="6" customFormat="1" ht="22.5" customHeight="1" x14ac:dyDescent="0.3">
      <c r="B809" s="72"/>
      <c r="C809" s="73"/>
      <c r="D809" s="73"/>
      <c r="E809" s="74" t="s">
        <v>0</v>
      </c>
      <c r="F809" s="104" t="s">
        <v>950</v>
      </c>
      <c r="G809" s="105"/>
      <c r="H809" s="105"/>
      <c r="I809" s="105"/>
      <c r="J809" s="73"/>
      <c r="K809" s="75" t="s">
        <v>0</v>
      </c>
      <c r="L809" s="76"/>
      <c r="N809" s="77"/>
      <c r="O809" s="73"/>
      <c r="P809" s="73"/>
      <c r="Q809" s="73"/>
      <c r="R809" s="73"/>
      <c r="S809" s="73"/>
      <c r="T809" s="73"/>
      <c r="U809" s="78"/>
      <c r="AN809" s="79" t="s">
        <v>95</v>
      </c>
      <c r="AO809" s="79" t="s">
        <v>25</v>
      </c>
      <c r="AP809" s="6" t="s">
        <v>5</v>
      </c>
      <c r="AQ809" s="6" t="s">
        <v>13</v>
      </c>
      <c r="AR809" s="6" t="s">
        <v>19</v>
      </c>
      <c r="AS809" s="79" t="s">
        <v>87</v>
      </c>
    </row>
    <row r="810" spans="2:45" s="6" customFormat="1" ht="22.5" customHeight="1" x14ac:dyDescent="0.3">
      <c r="B810" s="72"/>
      <c r="C810" s="73"/>
      <c r="D810" s="73"/>
      <c r="E810" s="74" t="s">
        <v>0</v>
      </c>
      <c r="F810" s="104" t="s">
        <v>956</v>
      </c>
      <c r="G810" s="105"/>
      <c r="H810" s="105"/>
      <c r="I810" s="105"/>
      <c r="J810" s="73"/>
      <c r="K810" s="75" t="s">
        <v>0</v>
      </c>
      <c r="L810" s="76"/>
      <c r="N810" s="77"/>
      <c r="O810" s="73"/>
      <c r="P810" s="73"/>
      <c r="Q810" s="73"/>
      <c r="R810" s="73"/>
      <c r="S810" s="73"/>
      <c r="T810" s="73"/>
      <c r="U810" s="78"/>
      <c r="AN810" s="79" t="s">
        <v>95</v>
      </c>
      <c r="AO810" s="79" t="s">
        <v>25</v>
      </c>
      <c r="AP810" s="6" t="s">
        <v>5</v>
      </c>
      <c r="AQ810" s="6" t="s">
        <v>13</v>
      </c>
      <c r="AR810" s="6" t="s">
        <v>19</v>
      </c>
      <c r="AS810" s="79" t="s">
        <v>87</v>
      </c>
    </row>
    <row r="811" spans="2:45" s="4" customFormat="1" ht="22.5" customHeight="1" x14ac:dyDescent="0.3">
      <c r="B811" s="56"/>
      <c r="C811" s="57"/>
      <c r="D811" s="57"/>
      <c r="E811" s="58" t="s">
        <v>0</v>
      </c>
      <c r="F811" s="100" t="s">
        <v>1025</v>
      </c>
      <c r="G811" s="101"/>
      <c r="H811" s="101"/>
      <c r="I811" s="101"/>
      <c r="J811" s="57"/>
      <c r="K811" s="59">
        <v>2.0720000000000001</v>
      </c>
      <c r="L811" s="60"/>
      <c r="N811" s="61"/>
      <c r="O811" s="57"/>
      <c r="P811" s="57"/>
      <c r="Q811" s="57"/>
      <c r="R811" s="57"/>
      <c r="S811" s="57"/>
      <c r="T811" s="57"/>
      <c r="U811" s="62"/>
      <c r="AN811" s="63" t="s">
        <v>95</v>
      </c>
      <c r="AO811" s="63" t="s">
        <v>25</v>
      </c>
      <c r="AP811" s="4" t="s">
        <v>25</v>
      </c>
      <c r="AQ811" s="4" t="s">
        <v>13</v>
      </c>
      <c r="AR811" s="4" t="s">
        <v>19</v>
      </c>
      <c r="AS811" s="63" t="s">
        <v>87</v>
      </c>
    </row>
    <row r="812" spans="2:45" s="4" customFormat="1" ht="22.5" customHeight="1" x14ac:dyDescent="0.3">
      <c r="B812" s="56"/>
      <c r="C812" s="57"/>
      <c r="D812" s="57"/>
      <c r="E812" s="58" t="s">
        <v>0</v>
      </c>
      <c r="F812" s="100" t="s">
        <v>1035</v>
      </c>
      <c r="G812" s="101"/>
      <c r="H812" s="101"/>
      <c r="I812" s="101"/>
      <c r="J812" s="57"/>
      <c r="K812" s="59">
        <v>6.02</v>
      </c>
      <c r="L812" s="60"/>
      <c r="N812" s="61"/>
      <c r="O812" s="57"/>
      <c r="P812" s="57"/>
      <c r="Q812" s="57"/>
      <c r="R812" s="57"/>
      <c r="S812" s="57"/>
      <c r="T812" s="57"/>
      <c r="U812" s="62"/>
      <c r="AN812" s="63" t="s">
        <v>95</v>
      </c>
      <c r="AO812" s="63" t="s">
        <v>25</v>
      </c>
      <c r="AP812" s="4" t="s">
        <v>25</v>
      </c>
      <c r="AQ812" s="4" t="s">
        <v>13</v>
      </c>
      <c r="AR812" s="4" t="s">
        <v>19</v>
      </c>
      <c r="AS812" s="63" t="s">
        <v>87</v>
      </c>
    </row>
    <row r="813" spans="2:45" s="4" customFormat="1" ht="22.5" customHeight="1" x14ac:dyDescent="0.3">
      <c r="B813" s="56"/>
      <c r="C813" s="57"/>
      <c r="D813" s="57"/>
      <c r="E813" s="58" t="s">
        <v>0</v>
      </c>
      <c r="F813" s="100" t="s">
        <v>1014</v>
      </c>
      <c r="G813" s="101"/>
      <c r="H813" s="101"/>
      <c r="I813" s="101"/>
      <c r="J813" s="57"/>
      <c r="K813" s="59">
        <v>1.05</v>
      </c>
      <c r="L813" s="60"/>
      <c r="N813" s="61"/>
      <c r="O813" s="57"/>
      <c r="P813" s="57"/>
      <c r="Q813" s="57"/>
      <c r="R813" s="57"/>
      <c r="S813" s="57"/>
      <c r="T813" s="57"/>
      <c r="U813" s="62"/>
      <c r="AN813" s="63" t="s">
        <v>95</v>
      </c>
      <c r="AO813" s="63" t="s">
        <v>25</v>
      </c>
      <c r="AP813" s="4" t="s">
        <v>25</v>
      </c>
      <c r="AQ813" s="4" t="s">
        <v>13</v>
      </c>
      <c r="AR813" s="4" t="s">
        <v>19</v>
      </c>
      <c r="AS813" s="63" t="s">
        <v>87</v>
      </c>
    </row>
    <row r="814" spans="2:45" s="4" customFormat="1" ht="22.5" customHeight="1" x14ac:dyDescent="0.3">
      <c r="B814" s="56"/>
      <c r="C814" s="57"/>
      <c r="D814" s="57"/>
      <c r="E814" s="58" t="s">
        <v>0</v>
      </c>
      <c r="F814" s="100" t="s">
        <v>1036</v>
      </c>
      <c r="G814" s="101"/>
      <c r="H814" s="101"/>
      <c r="I814" s="101"/>
      <c r="J814" s="57"/>
      <c r="K814" s="59">
        <v>1.008</v>
      </c>
      <c r="L814" s="60"/>
      <c r="N814" s="61"/>
      <c r="O814" s="57"/>
      <c r="P814" s="57"/>
      <c r="Q814" s="57"/>
      <c r="R814" s="57"/>
      <c r="S814" s="57"/>
      <c r="T814" s="57"/>
      <c r="U814" s="62"/>
      <c r="AN814" s="63" t="s">
        <v>95</v>
      </c>
      <c r="AO814" s="63" t="s">
        <v>25</v>
      </c>
      <c r="AP814" s="4" t="s">
        <v>25</v>
      </c>
      <c r="AQ814" s="4" t="s">
        <v>13</v>
      </c>
      <c r="AR814" s="4" t="s">
        <v>19</v>
      </c>
      <c r="AS814" s="63" t="s">
        <v>87</v>
      </c>
    </row>
    <row r="815" spans="2:45" s="4" customFormat="1" ht="22.5" customHeight="1" x14ac:dyDescent="0.3">
      <c r="B815" s="56"/>
      <c r="C815" s="57"/>
      <c r="D815" s="57"/>
      <c r="E815" s="58" t="s">
        <v>0</v>
      </c>
      <c r="F815" s="100" t="s">
        <v>1028</v>
      </c>
      <c r="G815" s="101"/>
      <c r="H815" s="101"/>
      <c r="I815" s="101"/>
      <c r="J815" s="57"/>
      <c r="K815" s="59">
        <v>0.58799999999999997</v>
      </c>
      <c r="L815" s="60"/>
      <c r="N815" s="61"/>
      <c r="O815" s="57"/>
      <c r="P815" s="57"/>
      <c r="Q815" s="57"/>
      <c r="R815" s="57"/>
      <c r="S815" s="57"/>
      <c r="T815" s="57"/>
      <c r="U815" s="62"/>
      <c r="AN815" s="63" t="s">
        <v>95</v>
      </c>
      <c r="AO815" s="63" t="s">
        <v>25</v>
      </c>
      <c r="AP815" s="4" t="s">
        <v>25</v>
      </c>
      <c r="AQ815" s="4" t="s">
        <v>13</v>
      </c>
      <c r="AR815" s="4" t="s">
        <v>19</v>
      </c>
      <c r="AS815" s="63" t="s">
        <v>87</v>
      </c>
    </row>
    <row r="816" spans="2:45" s="4" customFormat="1" ht="22.5" customHeight="1" x14ac:dyDescent="0.3">
      <c r="B816" s="56"/>
      <c r="C816" s="57"/>
      <c r="D816" s="57"/>
      <c r="E816" s="58" t="s">
        <v>0</v>
      </c>
      <c r="F816" s="100" t="s">
        <v>0</v>
      </c>
      <c r="G816" s="101"/>
      <c r="H816" s="101"/>
      <c r="I816" s="101"/>
      <c r="J816" s="57"/>
      <c r="K816" s="59">
        <v>0</v>
      </c>
      <c r="L816" s="60"/>
      <c r="N816" s="61"/>
      <c r="O816" s="57"/>
      <c r="P816" s="57"/>
      <c r="Q816" s="57"/>
      <c r="R816" s="57"/>
      <c r="S816" s="57"/>
      <c r="T816" s="57"/>
      <c r="U816" s="62"/>
      <c r="AN816" s="63" t="s">
        <v>95</v>
      </c>
      <c r="AO816" s="63" t="s">
        <v>25</v>
      </c>
      <c r="AP816" s="4" t="s">
        <v>25</v>
      </c>
      <c r="AQ816" s="4" t="s">
        <v>13</v>
      </c>
      <c r="AR816" s="4" t="s">
        <v>19</v>
      </c>
      <c r="AS816" s="63" t="s">
        <v>87</v>
      </c>
    </row>
    <row r="817" spans="2:59" s="6" customFormat="1" ht="22.5" customHeight="1" x14ac:dyDescent="0.3">
      <c r="B817" s="72"/>
      <c r="C817" s="73"/>
      <c r="D817" s="73"/>
      <c r="E817" s="74" t="s">
        <v>0</v>
      </c>
      <c r="F817" s="104" t="s">
        <v>933</v>
      </c>
      <c r="G817" s="105"/>
      <c r="H817" s="105"/>
      <c r="I817" s="105"/>
      <c r="J817" s="73"/>
      <c r="K817" s="75" t="s">
        <v>0</v>
      </c>
      <c r="L817" s="76"/>
      <c r="N817" s="77"/>
      <c r="O817" s="73"/>
      <c r="P817" s="73"/>
      <c r="Q817" s="73"/>
      <c r="R817" s="73"/>
      <c r="S817" s="73"/>
      <c r="T817" s="73"/>
      <c r="U817" s="78"/>
      <c r="AN817" s="79" t="s">
        <v>95</v>
      </c>
      <c r="AO817" s="79" t="s">
        <v>25</v>
      </c>
      <c r="AP817" s="6" t="s">
        <v>5</v>
      </c>
      <c r="AQ817" s="6" t="s">
        <v>13</v>
      </c>
      <c r="AR817" s="6" t="s">
        <v>19</v>
      </c>
      <c r="AS817" s="79" t="s">
        <v>87</v>
      </c>
    </row>
    <row r="818" spans="2:59" s="4" customFormat="1" ht="22.5" customHeight="1" x14ac:dyDescent="0.3">
      <c r="B818" s="56"/>
      <c r="C818" s="57"/>
      <c r="D818" s="57"/>
      <c r="E818" s="58" t="s">
        <v>0</v>
      </c>
      <c r="F818" s="100" t="s">
        <v>1033</v>
      </c>
      <c r="G818" s="101"/>
      <c r="H818" s="101"/>
      <c r="I818" s="101"/>
      <c r="J818" s="57"/>
      <c r="K818" s="59">
        <v>3.6960000000000002</v>
      </c>
      <c r="L818" s="60"/>
      <c r="N818" s="61"/>
      <c r="O818" s="57"/>
      <c r="P818" s="57"/>
      <c r="Q818" s="57"/>
      <c r="R818" s="57"/>
      <c r="S818" s="57"/>
      <c r="T818" s="57"/>
      <c r="U818" s="62"/>
      <c r="AN818" s="63" t="s">
        <v>95</v>
      </c>
      <c r="AO818" s="63" t="s">
        <v>25</v>
      </c>
      <c r="AP818" s="4" t="s">
        <v>25</v>
      </c>
      <c r="AQ818" s="4" t="s">
        <v>13</v>
      </c>
      <c r="AR818" s="4" t="s">
        <v>19</v>
      </c>
      <c r="AS818" s="63" t="s">
        <v>87</v>
      </c>
    </row>
    <row r="819" spans="2:59" s="4" customFormat="1" ht="22.5" customHeight="1" x14ac:dyDescent="0.3">
      <c r="B819" s="56"/>
      <c r="C819" s="57"/>
      <c r="D819" s="57"/>
      <c r="E819" s="58" t="s">
        <v>0</v>
      </c>
      <c r="F819" s="100" t="s">
        <v>1031</v>
      </c>
      <c r="G819" s="101"/>
      <c r="H819" s="101"/>
      <c r="I819" s="101"/>
      <c r="J819" s="57"/>
      <c r="K819" s="59">
        <v>0.126</v>
      </c>
      <c r="L819" s="60"/>
      <c r="N819" s="61"/>
      <c r="O819" s="57"/>
      <c r="P819" s="57"/>
      <c r="Q819" s="57"/>
      <c r="R819" s="57"/>
      <c r="S819" s="57"/>
      <c r="T819" s="57"/>
      <c r="U819" s="62"/>
      <c r="AN819" s="63" t="s">
        <v>95</v>
      </c>
      <c r="AO819" s="63" t="s">
        <v>25</v>
      </c>
      <c r="AP819" s="4" t="s">
        <v>25</v>
      </c>
      <c r="AQ819" s="4" t="s">
        <v>13</v>
      </c>
      <c r="AR819" s="4" t="s">
        <v>19</v>
      </c>
      <c r="AS819" s="63" t="s">
        <v>87</v>
      </c>
    </row>
    <row r="820" spans="2:59" s="4" customFormat="1" ht="22.5" customHeight="1" x14ac:dyDescent="0.3">
      <c r="B820" s="56"/>
      <c r="C820" s="57"/>
      <c r="D820" s="57"/>
      <c r="E820" s="58" t="s">
        <v>0</v>
      </c>
      <c r="F820" s="100" t="s">
        <v>1030</v>
      </c>
      <c r="G820" s="101"/>
      <c r="H820" s="101"/>
      <c r="I820" s="101"/>
      <c r="J820" s="57"/>
      <c r="K820" s="59">
        <v>0.252</v>
      </c>
      <c r="L820" s="60"/>
      <c r="N820" s="61"/>
      <c r="O820" s="57"/>
      <c r="P820" s="57"/>
      <c r="Q820" s="57"/>
      <c r="R820" s="57"/>
      <c r="S820" s="57"/>
      <c r="T820" s="57"/>
      <c r="U820" s="62"/>
      <c r="AN820" s="63" t="s">
        <v>95</v>
      </c>
      <c r="AO820" s="63" t="s">
        <v>25</v>
      </c>
      <c r="AP820" s="4" t="s">
        <v>25</v>
      </c>
      <c r="AQ820" s="4" t="s">
        <v>13</v>
      </c>
      <c r="AR820" s="4" t="s">
        <v>19</v>
      </c>
      <c r="AS820" s="63" t="s">
        <v>87</v>
      </c>
    </row>
    <row r="821" spans="2:59" s="4" customFormat="1" ht="22.5" customHeight="1" x14ac:dyDescent="0.3">
      <c r="B821" s="56"/>
      <c r="C821" s="57"/>
      <c r="D821" s="57"/>
      <c r="E821" s="58" t="s">
        <v>0</v>
      </c>
      <c r="F821" s="100" t="s">
        <v>1034</v>
      </c>
      <c r="G821" s="101"/>
      <c r="H821" s="101"/>
      <c r="I821" s="101"/>
      <c r="J821" s="57"/>
      <c r="K821" s="59">
        <v>0.16800000000000001</v>
      </c>
      <c r="L821" s="60"/>
      <c r="N821" s="61"/>
      <c r="O821" s="57"/>
      <c r="P821" s="57"/>
      <c r="Q821" s="57"/>
      <c r="R821" s="57"/>
      <c r="S821" s="57"/>
      <c r="T821" s="57"/>
      <c r="U821" s="62"/>
      <c r="AN821" s="63" t="s">
        <v>95</v>
      </c>
      <c r="AO821" s="63" t="s">
        <v>25</v>
      </c>
      <c r="AP821" s="4" t="s">
        <v>25</v>
      </c>
      <c r="AQ821" s="4" t="s">
        <v>13</v>
      </c>
      <c r="AR821" s="4" t="s">
        <v>19</v>
      </c>
      <c r="AS821" s="63" t="s">
        <v>87</v>
      </c>
    </row>
    <row r="822" spans="2:59" s="4" customFormat="1" ht="22.5" customHeight="1" x14ac:dyDescent="0.3">
      <c r="B822" s="56"/>
      <c r="C822" s="57"/>
      <c r="D822" s="57"/>
      <c r="E822" s="58" t="s">
        <v>0</v>
      </c>
      <c r="F822" s="100" t="s">
        <v>1031</v>
      </c>
      <c r="G822" s="101"/>
      <c r="H822" s="101"/>
      <c r="I822" s="101"/>
      <c r="J822" s="57"/>
      <c r="K822" s="59">
        <v>0.126</v>
      </c>
      <c r="L822" s="60"/>
      <c r="N822" s="61"/>
      <c r="O822" s="57"/>
      <c r="P822" s="57"/>
      <c r="Q822" s="57"/>
      <c r="R822" s="57"/>
      <c r="S822" s="57"/>
      <c r="T822" s="57"/>
      <c r="U822" s="62"/>
      <c r="AN822" s="63" t="s">
        <v>95</v>
      </c>
      <c r="AO822" s="63" t="s">
        <v>25</v>
      </c>
      <c r="AP822" s="4" t="s">
        <v>25</v>
      </c>
      <c r="AQ822" s="4" t="s">
        <v>13</v>
      </c>
      <c r="AR822" s="4" t="s">
        <v>19</v>
      </c>
      <c r="AS822" s="63" t="s">
        <v>87</v>
      </c>
    </row>
    <row r="823" spans="2:59" s="4" customFormat="1" ht="22.5" customHeight="1" x14ac:dyDescent="0.3">
      <c r="B823" s="56"/>
      <c r="C823" s="57"/>
      <c r="D823" s="57"/>
      <c r="E823" s="58" t="s">
        <v>0</v>
      </c>
      <c r="F823" s="100" t="s">
        <v>0</v>
      </c>
      <c r="G823" s="101"/>
      <c r="H823" s="101"/>
      <c r="I823" s="101"/>
      <c r="J823" s="57"/>
      <c r="K823" s="59">
        <v>0</v>
      </c>
      <c r="L823" s="60"/>
      <c r="N823" s="61"/>
      <c r="O823" s="57"/>
      <c r="P823" s="57"/>
      <c r="Q823" s="57"/>
      <c r="R823" s="57"/>
      <c r="S823" s="57"/>
      <c r="T823" s="57"/>
      <c r="U823" s="62"/>
      <c r="AN823" s="63" t="s">
        <v>95</v>
      </c>
      <c r="AO823" s="63" t="s">
        <v>25</v>
      </c>
      <c r="AP823" s="4" t="s">
        <v>25</v>
      </c>
      <c r="AQ823" s="4" t="s">
        <v>13</v>
      </c>
      <c r="AR823" s="4" t="s">
        <v>19</v>
      </c>
      <c r="AS823" s="63" t="s">
        <v>87</v>
      </c>
    </row>
    <row r="824" spans="2:59" s="5" customFormat="1" ht="22.5" customHeight="1" x14ac:dyDescent="0.3">
      <c r="B824" s="64"/>
      <c r="C824" s="65"/>
      <c r="D824" s="65"/>
      <c r="E824" s="66" t="s">
        <v>0</v>
      </c>
      <c r="F824" s="102" t="s">
        <v>96</v>
      </c>
      <c r="G824" s="103"/>
      <c r="H824" s="103"/>
      <c r="I824" s="103"/>
      <c r="J824" s="65"/>
      <c r="K824" s="67">
        <v>3001.989</v>
      </c>
      <c r="L824" s="68"/>
      <c r="N824" s="69"/>
      <c r="O824" s="65"/>
      <c r="P824" s="65"/>
      <c r="Q824" s="65"/>
      <c r="R824" s="65"/>
      <c r="S824" s="65"/>
      <c r="T824" s="65"/>
      <c r="U824" s="70"/>
      <c r="AN824" s="71" t="s">
        <v>95</v>
      </c>
      <c r="AO824" s="71" t="s">
        <v>25</v>
      </c>
      <c r="AP824" s="5" t="s">
        <v>92</v>
      </c>
      <c r="AQ824" s="5" t="s">
        <v>13</v>
      </c>
      <c r="AR824" s="5" t="s">
        <v>5</v>
      </c>
      <c r="AS824" s="71" t="s">
        <v>87</v>
      </c>
    </row>
    <row r="825" spans="2:59" s="1" customFormat="1" ht="31.5" customHeight="1" x14ac:dyDescent="0.3">
      <c r="B825" s="46"/>
      <c r="C825" s="47" t="s">
        <v>366</v>
      </c>
      <c r="D825" s="47" t="s">
        <v>88</v>
      </c>
      <c r="E825" s="48" t="s">
        <v>403</v>
      </c>
      <c r="F825" s="97" t="s">
        <v>404</v>
      </c>
      <c r="G825" s="97"/>
      <c r="H825" s="97"/>
      <c r="I825" s="97"/>
      <c r="J825" s="49" t="s">
        <v>91</v>
      </c>
      <c r="K825" s="50">
        <v>1032.7090000000001</v>
      </c>
      <c r="L825" s="51"/>
      <c r="N825" s="52" t="s">
        <v>0</v>
      </c>
      <c r="O825" s="14" t="s">
        <v>16</v>
      </c>
      <c r="P825" s="53">
        <v>0.06</v>
      </c>
      <c r="Q825" s="53">
        <f>P825*K825</f>
        <v>61.962540000000004</v>
      </c>
      <c r="R825" s="53">
        <v>1.2E-4</v>
      </c>
      <c r="S825" s="53">
        <f>R825*K825</f>
        <v>0.12392508000000001</v>
      </c>
      <c r="T825" s="53">
        <v>0</v>
      </c>
      <c r="U825" s="54">
        <f>T825*K825</f>
        <v>0</v>
      </c>
      <c r="AL825" s="8" t="s">
        <v>92</v>
      </c>
      <c r="AN825" s="8" t="s">
        <v>88</v>
      </c>
      <c r="AO825" s="8" t="s">
        <v>25</v>
      </c>
      <c r="AS825" s="8" t="s">
        <v>87</v>
      </c>
      <c r="AY825" s="55" t="e">
        <f>IF(O825="základní",#REF!,0)</f>
        <v>#REF!</v>
      </c>
      <c r="AZ825" s="55">
        <f>IF(O825="snížená",#REF!,0)</f>
        <v>0</v>
      </c>
      <c r="BA825" s="55">
        <f>IF(O825="zákl. přenesená",#REF!,0)</f>
        <v>0</v>
      </c>
      <c r="BB825" s="55">
        <f>IF(O825="sníž. přenesená",#REF!,0)</f>
        <v>0</v>
      </c>
      <c r="BC825" s="55">
        <f>IF(O825="nulová",#REF!,0)</f>
        <v>0</v>
      </c>
      <c r="BD825" s="8" t="s">
        <v>5</v>
      </c>
      <c r="BE825" s="55" t="e">
        <f>ROUND(#REF!*K825,2)</f>
        <v>#REF!</v>
      </c>
      <c r="BF825" s="8" t="s">
        <v>92</v>
      </c>
      <c r="BG825" s="8" t="s">
        <v>405</v>
      </c>
    </row>
    <row r="826" spans="2:59" s="6" customFormat="1" ht="22.5" customHeight="1" x14ac:dyDescent="0.3">
      <c r="B826" s="72"/>
      <c r="C826" s="73"/>
      <c r="D826" s="73"/>
      <c r="E826" s="74" t="s">
        <v>0</v>
      </c>
      <c r="F826" s="106" t="s">
        <v>276</v>
      </c>
      <c r="G826" s="107"/>
      <c r="H826" s="107"/>
      <c r="I826" s="107"/>
      <c r="J826" s="73"/>
      <c r="K826" s="75" t="s">
        <v>0</v>
      </c>
      <c r="L826" s="76"/>
      <c r="N826" s="77"/>
      <c r="O826" s="73"/>
      <c r="P826" s="73"/>
      <c r="Q826" s="73"/>
      <c r="R826" s="73"/>
      <c r="S826" s="73"/>
      <c r="T826" s="73"/>
      <c r="U826" s="78"/>
      <c r="AN826" s="79" t="s">
        <v>95</v>
      </c>
      <c r="AO826" s="79" t="s">
        <v>25</v>
      </c>
      <c r="AP826" s="6" t="s">
        <v>5</v>
      </c>
      <c r="AQ826" s="6" t="s">
        <v>13</v>
      </c>
      <c r="AR826" s="6" t="s">
        <v>19</v>
      </c>
      <c r="AS826" s="79" t="s">
        <v>87</v>
      </c>
    </row>
    <row r="827" spans="2:59" s="6" customFormat="1" ht="22.5" customHeight="1" x14ac:dyDescent="0.3">
      <c r="B827" s="72"/>
      <c r="C827" s="73"/>
      <c r="D827" s="73"/>
      <c r="E827" s="74" t="s">
        <v>0</v>
      </c>
      <c r="F827" s="104" t="s">
        <v>1038</v>
      </c>
      <c r="G827" s="105"/>
      <c r="H827" s="105"/>
      <c r="I827" s="105"/>
      <c r="J827" s="73"/>
      <c r="K827" s="75" t="s">
        <v>0</v>
      </c>
      <c r="L827" s="76"/>
      <c r="N827" s="77"/>
      <c r="O827" s="73"/>
      <c r="P827" s="73"/>
      <c r="Q827" s="73"/>
      <c r="R827" s="73"/>
      <c r="S827" s="73"/>
      <c r="T827" s="73"/>
      <c r="U827" s="78"/>
      <c r="AN827" s="79" t="s">
        <v>95</v>
      </c>
      <c r="AO827" s="79" t="s">
        <v>25</v>
      </c>
      <c r="AP827" s="6" t="s">
        <v>5</v>
      </c>
      <c r="AQ827" s="6" t="s">
        <v>13</v>
      </c>
      <c r="AR827" s="6" t="s">
        <v>19</v>
      </c>
      <c r="AS827" s="79" t="s">
        <v>87</v>
      </c>
    </row>
    <row r="828" spans="2:59" s="6" customFormat="1" ht="22.5" customHeight="1" x14ac:dyDescent="0.3">
      <c r="B828" s="72"/>
      <c r="C828" s="73"/>
      <c r="D828" s="73"/>
      <c r="E828" s="74" t="s">
        <v>0</v>
      </c>
      <c r="F828" s="104" t="s">
        <v>1039</v>
      </c>
      <c r="G828" s="105"/>
      <c r="H828" s="105"/>
      <c r="I828" s="105"/>
      <c r="J828" s="73"/>
      <c r="K828" s="75" t="s">
        <v>0</v>
      </c>
      <c r="L828" s="76"/>
      <c r="N828" s="77"/>
      <c r="O828" s="73"/>
      <c r="P828" s="73"/>
      <c r="Q828" s="73"/>
      <c r="R828" s="73"/>
      <c r="S828" s="73"/>
      <c r="T828" s="73"/>
      <c r="U828" s="78"/>
      <c r="AN828" s="79" t="s">
        <v>95</v>
      </c>
      <c r="AO828" s="79" t="s">
        <v>25</v>
      </c>
      <c r="AP828" s="6" t="s">
        <v>5</v>
      </c>
      <c r="AQ828" s="6" t="s">
        <v>13</v>
      </c>
      <c r="AR828" s="6" t="s">
        <v>19</v>
      </c>
      <c r="AS828" s="79" t="s">
        <v>87</v>
      </c>
    </row>
    <row r="829" spans="2:59" s="6" customFormat="1" ht="22.5" customHeight="1" x14ac:dyDescent="0.3">
      <c r="B829" s="72"/>
      <c r="C829" s="73"/>
      <c r="D829" s="73"/>
      <c r="E829" s="74" t="s">
        <v>0</v>
      </c>
      <c r="F829" s="104" t="s">
        <v>1040</v>
      </c>
      <c r="G829" s="105"/>
      <c r="H829" s="105"/>
      <c r="I829" s="105"/>
      <c r="J829" s="73"/>
      <c r="K829" s="75" t="s">
        <v>0</v>
      </c>
      <c r="L829" s="76"/>
      <c r="N829" s="77"/>
      <c r="O829" s="73"/>
      <c r="P829" s="73"/>
      <c r="Q829" s="73"/>
      <c r="R829" s="73"/>
      <c r="S829" s="73"/>
      <c r="T829" s="73"/>
      <c r="U829" s="78"/>
      <c r="AN829" s="79" t="s">
        <v>95</v>
      </c>
      <c r="AO829" s="79" t="s">
        <v>25</v>
      </c>
      <c r="AP829" s="6" t="s">
        <v>5</v>
      </c>
      <c r="AQ829" s="6" t="s">
        <v>13</v>
      </c>
      <c r="AR829" s="6" t="s">
        <v>19</v>
      </c>
      <c r="AS829" s="79" t="s">
        <v>87</v>
      </c>
    </row>
    <row r="830" spans="2:59" s="4" customFormat="1" ht="31.5" customHeight="1" x14ac:dyDescent="0.3">
      <c r="B830" s="56"/>
      <c r="C830" s="57"/>
      <c r="D830" s="57"/>
      <c r="E830" s="58" t="s">
        <v>0</v>
      </c>
      <c r="F830" s="100" t="s">
        <v>1170</v>
      </c>
      <c r="G830" s="101"/>
      <c r="H830" s="101"/>
      <c r="I830" s="101"/>
      <c r="J830" s="57"/>
      <c r="K830" s="59">
        <v>40.17</v>
      </c>
      <c r="L830" s="60"/>
      <c r="N830" s="61"/>
      <c r="O830" s="57"/>
      <c r="P830" s="57"/>
      <c r="Q830" s="57"/>
      <c r="R830" s="57"/>
      <c r="S830" s="57"/>
      <c r="T830" s="57"/>
      <c r="U830" s="62"/>
      <c r="AN830" s="63" t="s">
        <v>95</v>
      </c>
      <c r="AO830" s="63" t="s">
        <v>25</v>
      </c>
      <c r="AP830" s="4" t="s">
        <v>25</v>
      </c>
      <c r="AQ830" s="4" t="s">
        <v>13</v>
      </c>
      <c r="AR830" s="4" t="s">
        <v>19</v>
      </c>
      <c r="AS830" s="63" t="s">
        <v>87</v>
      </c>
    </row>
    <row r="831" spans="2:59" s="4" customFormat="1" ht="22.5" customHeight="1" x14ac:dyDescent="0.3">
      <c r="B831" s="56"/>
      <c r="C831" s="57"/>
      <c r="D831" s="57"/>
      <c r="E831" s="58" t="s">
        <v>0</v>
      </c>
      <c r="F831" s="100" t="s">
        <v>0</v>
      </c>
      <c r="G831" s="101"/>
      <c r="H831" s="101"/>
      <c r="I831" s="101"/>
      <c r="J831" s="57"/>
      <c r="K831" s="59">
        <v>0</v>
      </c>
      <c r="L831" s="60"/>
      <c r="N831" s="61"/>
      <c r="O831" s="57"/>
      <c r="P831" s="57"/>
      <c r="Q831" s="57"/>
      <c r="R831" s="57"/>
      <c r="S831" s="57"/>
      <c r="T831" s="57"/>
      <c r="U831" s="62"/>
      <c r="AN831" s="63" t="s">
        <v>95</v>
      </c>
      <c r="AO831" s="63" t="s">
        <v>25</v>
      </c>
      <c r="AP831" s="4" t="s">
        <v>25</v>
      </c>
      <c r="AQ831" s="4" t="s">
        <v>13</v>
      </c>
      <c r="AR831" s="4" t="s">
        <v>19</v>
      </c>
      <c r="AS831" s="63" t="s">
        <v>87</v>
      </c>
    </row>
    <row r="832" spans="2:59" s="6" customFormat="1" ht="22.5" customHeight="1" x14ac:dyDescent="0.3">
      <c r="B832" s="72"/>
      <c r="C832" s="73"/>
      <c r="D832" s="73"/>
      <c r="E832" s="74" t="s">
        <v>0</v>
      </c>
      <c r="F832" s="104" t="s">
        <v>1039</v>
      </c>
      <c r="G832" s="105"/>
      <c r="H832" s="105"/>
      <c r="I832" s="105"/>
      <c r="J832" s="73"/>
      <c r="K832" s="75" t="s">
        <v>0</v>
      </c>
      <c r="L832" s="76"/>
      <c r="N832" s="77"/>
      <c r="O832" s="73"/>
      <c r="P832" s="73"/>
      <c r="Q832" s="73"/>
      <c r="R832" s="73"/>
      <c r="S832" s="73"/>
      <c r="T832" s="73"/>
      <c r="U832" s="78"/>
      <c r="AN832" s="79" t="s">
        <v>95</v>
      </c>
      <c r="AO832" s="79" t="s">
        <v>25</v>
      </c>
      <c r="AP832" s="6" t="s">
        <v>5</v>
      </c>
      <c r="AQ832" s="6" t="s">
        <v>13</v>
      </c>
      <c r="AR832" s="6" t="s">
        <v>19</v>
      </c>
      <c r="AS832" s="79" t="s">
        <v>87</v>
      </c>
    </row>
    <row r="833" spans="2:45" s="6" customFormat="1" ht="22.5" customHeight="1" x14ac:dyDescent="0.3">
      <c r="B833" s="72"/>
      <c r="C833" s="73"/>
      <c r="D833" s="73"/>
      <c r="E833" s="74" t="s">
        <v>0</v>
      </c>
      <c r="F833" s="104" t="s">
        <v>1046</v>
      </c>
      <c r="G833" s="105"/>
      <c r="H833" s="105"/>
      <c r="I833" s="105"/>
      <c r="J833" s="73"/>
      <c r="K833" s="75" t="s">
        <v>0</v>
      </c>
      <c r="L833" s="76"/>
      <c r="N833" s="77"/>
      <c r="O833" s="73"/>
      <c r="P833" s="73"/>
      <c r="Q833" s="73"/>
      <c r="R833" s="73"/>
      <c r="S833" s="73"/>
      <c r="T833" s="73"/>
      <c r="U833" s="78"/>
      <c r="AN833" s="79" t="s">
        <v>95</v>
      </c>
      <c r="AO833" s="79" t="s">
        <v>25</v>
      </c>
      <c r="AP833" s="6" t="s">
        <v>5</v>
      </c>
      <c r="AQ833" s="6" t="s">
        <v>13</v>
      </c>
      <c r="AR833" s="6" t="s">
        <v>19</v>
      </c>
      <c r="AS833" s="79" t="s">
        <v>87</v>
      </c>
    </row>
    <row r="834" spans="2:45" s="4" customFormat="1" ht="31.5" customHeight="1" x14ac:dyDescent="0.3">
      <c r="B834" s="56"/>
      <c r="C834" s="57"/>
      <c r="D834" s="57"/>
      <c r="E834" s="58" t="s">
        <v>0</v>
      </c>
      <c r="F834" s="100" t="s">
        <v>1171</v>
      </c>
      <c r="G834" s="101"/>
      <c r="H834" s="101"/>
      <c r="I834" s="101"/>
      <c r="J834" s="57"/>
      <c r="K834" s="59">
        <v>729.9</v>
      </c>
      <c r="L834" s="60"/>
      <c r="N834" s="61"/>
      <c r="O834" s="57"/>
      <c r="P834" s="57"/>
      <c r="Q834" s="57"/>
      <c r="R834" s="57"/>
      <c r="S834" s="57"/>
      <c r="T834" s="57"/>
      <c r="U834" s="62"/>
      <c r="AN834" s="63" t="s">
        <v>95</v>
      </c>
      <c r="AO834" s="63" t="s">
        <v>25</v>
      </c>
      <c r="AP834" s="4" t="s">
        <v>25</v>
      </c>
      <c r="AQ834" s="4" t="s">
        <v>13</v>
      </c>
      <c r="AR834" s="4" t="s">
        <v>19</v>
      </c>
      <c r="AS834" s="63" t="s">
        <v>87</v>
      </c>
    </row>
    <row r="835" spans="2:45" s="4" customFormat="1" ht="22.5" customHeight="1" x14ac:dyDescent="0.3">
      <c r="B835" s="56"/>
      <c r="C835" s="57"/>
      <c r="D835" s="57"/>
      <c r="E835" s="58" t="s">
        <v>0</v>
      </c>
      <c r="F835" s="100" t="s">
        <v>1172</v>
      </c>
      <c r="G835" s="101"/>
      <c r="H835" s="101"/>
      <c r="I835" s="101"/>
      <c r="J835" s="57"/>
      <c r="K835" s="59">
        <v>17.64</v>
      </c>
      <c r="L835" s="60"/>
      <c r="N835" s="61"/>
      <c r="O835" s="57"/>
      <c r="P835" s="57"/>
      <c r="Q835" s="57"/>
      <c r="R835" s="57"/>
      <c r="S835" s="57"/>
      <c r="T835" s="57"/>
      <c r="U835" s="62"/>
      <c r="AN835" s="63" t="s">
        <v>95</v>
      </c>
      <c r="AO835" s="63" t="s">
        <v>25</v>
      </c>
      <c r="AP835" s="4" t="s">
        <v>25</v>
      </c>
      <c r="AQ835" s="4" t="s">
        <v>13</v>
      </c>
      <c r="AR835" s="4" t="s">
        <v>19</v>
      </c>
      <c r="AS835" s="63" t="s">
        <v>87</v>
      </c>
    </row>
    <row r="836" spans="2:45" s="4" customFormat="1" ht="22.5" customHeight="1" x14ac:dyDescent="0.3">
      <c r="B836" s="56"/>
      <c r="C836" s="57"/>
      <c r="D836" s="57"/>
      <c r="E836" s="58" t="s">
        <v>0</v>
      </c>
      <c r="F836" s="100" t="s">
        <v>0</v>
      </c>
      <c r="G836" s="101"/>
      <c r="H836" s="101"/>
      <c r="I836" s="101"/>
      <c r="J836" s="57"/>
      <c r="K836" s="59">
        <v>0</v>
      </c>
      <c r="L836" s="60"/>
      <c r="N836" s="61"/>
      <c r="O836" s="57"/>
      <c r="P836" s="57"/>
      <c r="Q836" s="57"/>
      <c r="R836" s="57"/>
      <c r="S836" s="57"/>
      <c r="T836" s="57"/>
      <c r="U836" s="62"/>
      <c r="AN836" s="63" t="s">
        <v>95</v>
      </c>
      <c r="AO836" s="63" t="s">
        <v>25</v>
      </c>
      <c r="AP836" s="4" t="s">
        <v>25</v>
      </c>
      <c r="AQ836" s="4" t="s">
        <v>13</v>
      </c>
      <c r="AR836" s="4" t="s">
        <v>19</v>
      </c>
      <c r="AS836" s="63" t="s">
        <v>87</v>
      </c>
    </row>
    <row r="837" spans="2:45" s="6" customFormat="1" ht="22.5" customHeight="1" x14ac:dyDescent="0.3">
      <c r="B837" s="72"/>
      <c r="C837" s="73"/>
      <c r="D837" s="73"/>
      <c r="E837" s="74" t="s">
        <v>0</v>
      </c>
      <c r="F837" s="104" t="s">
        <v>906</v>
      </c>
      <c r="G837" s="105"/>
      <c r="H837" s="105"/>
      <c r="I837" s="105"/>
      <c r="J837" s="73"/>
      <c r="K837" s="75" t="s">
        <v>0</v>
      </c>
      <c r="L837" s="76"/>
      <c r="N837" s="77"/>
      <c r="O837" s="73"/>
      <c r="P837" s="73"/>
      <c r="Q837" s="73"/>
      <c r="R837" s="73"/>
      <c r="S837" s="73"/>
      <c r="T837" s="73"/>
      <c r="U837" s="78"/>
      <c r="AN837" s="79" t="s">
        <v>95</v>
      </c>
      <c r="AO837" s="79" t="s">
        <v>25</v>
      </c>
      <c r="AP837" s="6" t="s">
        <v>5</v>
      </c>
      <c r="AQ837" s="6" t="s">
        <v>13</v>
      </c>
      <c r="AR837" s="6" t="s">
        <v>19</v>
      </c>
      <c r="AS837" s="79" t="s">
        <v>87</v>
      </c>
    </row>
    <row r="838" spans="2:45" s="6" customFormat="1" ht="22.5" customHeight="1" x14ac:dyDescent="0.3">
      <c r="B838" s="72"/>
      <c r="C838" s="73"/>
      <c r="D838" s="73"/>
      <c r="E838" s="74" t="s">
        <v>0</v>
      </c>
      <c r="F838" s="104" t="s">
        <v>1173</v>
      </c>
      <c r="G838" s="105"/>
      <c r="H838" s="105"/>
      <c r="I838" s="105"/>
      <c r="J838" s="73"/>
      <c r="K838" s="75" t="s">
        <v>0</v>
      </c>
      <c r="L838" s="76"/>
      <c r="N838" s="77"/>
      <c r="O838" s="73"/>
      <c r="P838" s="73"/>
      <c r="Q838" s="73"/>
      <c r="R838" s="73"/>
      <c r="S838" s="73"/>
      <c r="T838" s="73"/>
      <c r="U838" s="78"/>
      <c r="AN838" s="79" t="s">
        <v>95</v>
      </c>
      <c r="AO838" s="79" t="s">
        <v>25</v>
      </c>
      <c r="AP838" s="6" t="s">
        <v>5</v>
      </c>
      <c r="AQ838" s="6" t="s">
        <v>13</v>
      </c>
      <c r="AR838" s="6" t="s">
        <v>19</v>
      </c>
      <c r="AS838" s="79" t="s">
        <v>87</v>
      </c>
    </row>
    <row r="839" spans="2:45" s="4" customFormat="1" ht="22.5" customHeight="1" x14ac:dyDescent="0.3">
      <c r="B839" s="56"/>
      <c r="C839" s="57"/>
      <c r="D839" s="57"/>
      <c r="E839" s="58" t="s">
        <v>0</v>
      </c>
      <c r="F839" s="100" t="s">
        <v>1174</v>
      </c>
      <c r="G839" s="101"/>
      <c r="H839" s="101"/>
      <c r="I839" s="101"/>
      <c r="J839" s="57"/>
      <c r="K839" s="59">
        <v>24.707999999999998</v>
      </c>
      <c r="L839" s="60"/>
      <c r="N839" s="61"/>
      <c r="O839" s="57"/>
      <c r="P839" s="57"/>
      <c r="Q839" s="57"/>
      <c r="R839" s="57"/>
      <c r="S839" s="57"/>
      <c r="T839" s="57"/>
      <c r="U839" s="62"/>
      <c r="AN839" s="63" t="s">
        <v>95</v>
      </c>
      <c r="AO839" s="63" t="s">
        <v>25</v>
      </c>
      <c r="AP839" s="4" t="s">
        <v>25</v>
      </c>
      <c r="AQ839" s="4" t="s">
        <v>13</v>
      </c>
      <c r="AR839" s="4" t="s">
        <v>19</v>
      </c>
      <c r="AS839" s="63" t="s">
        <v>87</v>
      </c>
    </row>
    <row r="840" spans="2:45" s="4" customFormat="1" ht="22.5" customHeight="1" x14ac:dyDescent="0.3">
      <c r="B840" s="56"/>
      <c r="C840" s="57"/>
      <c r="D840" s="57"/>
      <c r="E840" s="58" t="s">
        <v>0</v>
      </c>
      <c r="F840" s="100" t="s">
        <v>0</v>
      </c>
      <c r="G840" s="101"/>
      <c r="H840" s="101"/>
      <c r="I840" s="101"/>
      <c r="J840" s="57"/>
      <c r="K840" s="59">
        <v>0</v>
      </c>
      <c r="L840" s="60"/>
      <c r="N840" s="61"/>
      <c r="O840" s="57"/>
      <c r="P840" s="57"/>
      <c r="Q840" s="57"/>
      <c r="R840" s="57"/>
      <c r="S840" s="57"/>
      <c r="T840" s="57"/>
      <c r="U840" s="62"/>
      <c r="AN840" s="63" t="s">
        <v>95</v>
      </c>
      <c r="AO840" s="63" t="s">
        <v>25</v>
      </c>
      <c r="AP840" s="4" t="s">
        <v>25</v>
      </c>
      <c r="AQ840" s="4" t="s">
        <v>13</v>
      </c>
      <c r="AR840" s="4" t="s">
        <v>19</v>
      </c>
      <c r="AS840" s="63" t="s">
        <v>87</v>
      </c>
    </row>
    <row r="841" spans="2:45" s="4" customFormat="1" ht="22.5" customHeight="1" x14ac:dyDescent="0.3">
      <c r="B841" s="56"/>
      <c r="C841" s="57"/>
      <c r="D841" s="57"/>
      <c r="E841" s="58" t="s">
        <v>0</v>
      </c>
      <c r="F841" s="100" t="s">
        <v>1175</v>
      </c>
      <c r="G841" s="101"/>
      <c r="H841" s="101"/>
      <c r="I841" s="101"/>
      <c r="J841" s="57"/>
      <c r="K841" s="59">
        <v>5.6180000000000003</v>
      </c>
      <c r="L841" s="60"/>
      <c r="N841" s="61"/>
      <c r="O841" s="57"/>
      <c r="P841" s="57"/>
      <c r="Q841" s="57"/>
      <c r="R841" s="57"/>
      <c r="S841" s="57"/>
      <c r="T841" s="57"/>
      <c r="U841" s="62"/>
      <c r="AN841" s="63" t="s">
        <v>95</v>
      </c>
      <c r="AO841" s="63" t="s">
        <v>25</v>
      </c>
      <c r="AP841" s="4" t="s">
        <v>25</v>
      </c>
      <c r="AQ841" s="4" t="s">
        <v>13</v>
      </c>
      <c r="AR841" s="4" t="s">
        <v>19</v>
      </c>
      <c r="AS841" s="63" t="s">
        <v>87</v>
      </c>
    </row>
    <row r="842" spans="2:45" s="4" customFormat="1" ht="22.5" customHeight="1" x14ac:dyDescent="0.3">
      <c r="B842" s="56"/>
      <c r="C842" s="57"/>
      <c r="D842" s="57"/>
      <c r="E842" s="58" t="s">
        <v>0</v>
      </c>
      <c r="F842" s="100" t="s">
        <v>0</v>
      </c>
      <c r="G842" s="101"/>
      <c r="H842" s="101"/>
      <c r="I842" s="101"/>
      <c r="J842" s="57"/>
      <c r="K842" s="59">
        <v>0</v>
      </c>
      <c r="L842" s="60"/>
      <c r="N842" s="61"/>
      <c r="O842" s="57"/>
      <c r="P842" s="57"/>
      <c r="Q842" s="57"/>
      <c r="R842" s="57"/>
      <c r="S842" s="57"/>
      <c r="T842" s="57"/>
      <c r="U842" s="62"/>
      <c r="AN842" s="63" t="s">
        <v>95</v>
      </c>
      <c r="AO842" s="63" t="s">
        <v>25</v>
      </c>
      <c r="AP842" s="4" t="s">
        <v>25</v>
      </c>
      <c r="AQ842" s="4" t="s">
        <v>13</v>
      </c>
      <c r="AR842" s="4" t="s">
        <v>19</v>
      </c>
      <c r="AS842" s="63" t="s">
        <v>87</v>
      </c>
    </row>
    <row r="843" spans="2:45" s="4" customFormat="1" ht="22.5" customHeight="1" x14ac:dyDescent="0.3">
      <c r="B843" s="56"/>
      <c r="C843" s="57"/>
      <c r="D843" s="57"/>
      <c r="E843" s="58" t="s">
        <v>0</v>
      </c>
      <c r="F843" s="100" t="s">
        <v>1176</v>
      </c>
      <c r="G843" s="101"/>
      <c r="H843" s="101"/>
      <c r="I843" s="101"/>
      <c r="J843" s="57"/>
      <c r="K843" s="59">
        <v>13.654999999999999</v>
      </c>
      <c r="L843" s="60"/>
      <c r="N843" s="61"/>
      <c r="O843" s="57"/>
      <c r="P843" s="57"/>
      <c r="Q843" s="57"/>
      <c r="R843" s="57"/>
      <c r="S843" s="57"/>
      <c r="T843" s="57"/>
      <c r="U843" s="62"/>
      <c r="AN843" s="63" t="s">
        <v>95</v>
      </c>
      <c r="AO843" s="63" t="s">
        <v>25</v>
      </c>
      <c r="AP843" s="4" t="s">
        <v>25</v>
      </c>
      <c r="AQ843" s="4" t="s">
        <v>13</v>
      </c>
      <c r="AR843" s="4" t="s">
        <v>19</v>
      </c>
      <c r="AS843" s="63" t="s">
        <v>87</v>
      </c>
    </row>
    <row r="844" spans="2:45" s="4" customFormat="1" ht="22.5" customHeight="1" x14ac:dyDescent="0.3">
      <c r="B844" s="56"/>
      <c r="C844" s="57"/>
      <c r="D844" s="57"/>
      <c r="E844" s="58" t="s">
        <v>0</v>
      </c>
      <c r="F844" s="100" t="s">
        <v>0</v>
      </c>
      <c r="G844" s="101"/>
      <c r="H844" s="101"/>
      <c r="I844" s="101"/>
      <c r="J844" s="57"/>
      <c r="K844" s="59">
        <v>0</v>
      </c>
      <c r="L844" s="60"/>
      <c r="N844" s="61"/>
      <c r="O844" s="57"/>
      <c r="P844" s="57"/>
      <c r="Q844" s="57"/>
      <c r="R844" s="57"/>
      <c r="S844" s="57"/>
      <c r="T844" s="57"/>
      <c r="U844" s="62"/>
      <c r="AN844" s="63" t="s">
        <v>95</v>
      </c>
      <c r="AO844" s="63" t="s">
        <v>25</v>
      </c>
      <c r="AP844" s="4" t="s">
        <v>25</v>
      </c>
      <c r="AQ844" s="4" t="s">
        <v>13</v>
      </c>
      <c r="AR844" s="4" t="s">
        <v>19</v>
      </c>
      <c r="AS844" s="63" t="s">
        <v>87</v>
      </c>
    </row>
    <row r="845" spans="2:45" s="6" customFormat="1" ht="22.5" customHeight="1" x14ac:dyDescent="0.3">
      <c r="B845" s="72"/>
      <c r="C845" s="73"/>
      <c r="D845" s="73"/>
      <c r="E845" s="74" t="s">
        <v>0</v>
      </c>
      <c r="F845" s="104" t="s">
        <v>1177</v>
      </c>
      <c r="G845" s="105"/>
      <c r="H845" s="105"/>
      <c r="I845" s="105"/>
      <c r="J845" s="73"/>
      <c r="K845" s="75" t="s">
        <v>0</v>
      </c>
      <c r="L845" s="76"/>
      <c r="N845" s="77"/>
      <c r="O845" s="73"/>
      <c r="P845" s="73"/>
      <c r="Q845" s="73"/>
      <c r="R845" s="73"/>
      <c r="S845" s="73"/>
      <c r="T845" s="73"/>
      <c r="U845" s="78"/>
      <c r="AN845" s="79" t="s">
        <v>95</v>
      </c>
      <c r="AO845" s="79" t="s">
        <v>25</v>
      </c>
      <c r="AP845" s="6" t="s">
        <v>5</v>
      </c>
      <c r="AQ845" s="6" t="s">
        <v>13</v>
      </c>
      <c r="AR845" s="6" t="s">
        <v>19</v>
      </c>
      <c r="AS845" s="79" t="s">
        <v>87</v>
      </c>
    </row>
    <row r="846" spans="2:45" s="4" customFormat="1" ht="22.5" customHeight="1" x14ac:dyDescent="0.3">
      <c r="B846" s="56"/>
      <c r="C846" s="57"/>
      <c r="D846" s="57"/>
      <c r="E846" s="58" t="s">
        <v>0</v>
      </c>
      <c r="F846" s="100" t="s">
        <v>1178</v>
      </c>
      <c r="G846" s="101"/>
      <c r="H846" s="101"/>
      <c r="I846" s="101"/>
      <c r="J846" s="57"/>
      <c r="K846" s="59">
        <v>29.88</v>
      </c>
      <c r="L846" s="60"/>
      <c r="N846" s="61"/>
      <c r="O846" s="57"/>
      <c r="P846" s="57"/>
      <c r="Q846" s="57"/>
      <c r="R846" s="57"/>
      <c r="S846" s="57"/>
      <c r="T846" s="57"/>
      <c r="U846" s="62"/>
      <c r="AN846" s="63" t="s">
        <v>95</v>
      </c>
      <c r="AO846" s="63" t="s">
        <v>25</v>
      </c>
      <c r="AP846" s="4" t="s">
        <v>25</v>
      </c>
      <c r="AQ846" s="4" t="s">
        <v>13</v>
      </c>
      <c r="AR846" s="4" t="s">
        <v>19</v>
      </c>
      <c r="AS846" s="63" t="s">
        <v>87</v>
      </c>
    </row>
    <row r="847" spans="2:45" s="4" customFormat="1" ht="22.5" customHeight="1" x14ac:dyDescent="0.3">
      <c r="B847" s="56"/>
      <c r="C847" s="57"/>
      <c r="D847" s="57"/>
      <c r="E847" s="58" t="s">
        <v>0</v>
      </c>
      <c r="F847" s="100" t="s">
        <v>0</v>
      </c>
      <c r="G847" s="101"/>
      <c r="H847" s="101"/>
      <c r="I847" s="101"/>
      <c r="J847" s="57"/>
      <c r="K847" s="59">
        <v>0</v>
      </c>
      <c r="L847" s="60"/>
      <c r="N847" s="61"/>
      <c r="O847" s="57"/>
      <c r="P847" s="57"/>
      <c r="Q847" s="57"/>
      <c r="R847" s="57"/>
      <c r="S847" s="57"/>
      <c r="T847" s="57"/>
      <c r="U847" s="62"/>
      <c r="AN847" s="63" t="s">
        <v>95</v>
      </c>
      <c r="AO847" s="63" t="s">
        <v>25</v>
      </c>
      <c r="AP847" s="4" t="s">
        <v>25</v>
      </c>
      <c r="AQ847" s="4" t="s">
        <v>13</v>
      </c>
      <c r="AR847" s="4" t="s">
        <v>19</v>
      </c>
      <c r="AS847" s="63" t="s">
        <v>87</v>
      </c>
    </row>
    <row r="848" spans="2:45" s="6" customFormat="1" ht="22.5" customHeight="1" x14ac:dyDescent="0.3">
      <c r="B848" s="72"/>
      <c r="C848" s="73"/>
      <c r="D848" s="73"/>
      <c r="E848" s="74" t="s">
        <v>0</v>
      </c>
      <c r="F848" s="104" t="s">
        <v>1179</v>
      </c>
      <c r="G848" s="105"/>
      <c r="H848" s="105"/>
      <c r="I848" s="105"/>
      <c r="J848" s="73"/>
      <c r="K848" s="75" t="s">
        <v>0</v>
      </c>
      <c r="L848" s="76"/>
      <c r="N848" s="77"/>
      <c r="O848" s="73"/>
      <c r="P848" s="73"/>
      <c r="Q848" s="73"/>
      <c r="R848" s="73"/>
      <c r="S848" s="73"/>
      <c r="T848" s="73"/>
      <c r="U848" s="78"/>
      <c r="AN848" s="79" t="s">
        <v>95</v>
      </c>
      <c r="AO848" s="79" t="s">
        <v>25</v>
      </c>
      <c r="AP848" s="6" t="s">
        <v>5</v>
      </c>
      <c r="AQ848" s="6" t="s">
        <v>13</v>
      </c>
      <c r="AR848" s="6" t="s">
        <v>19</v>
      </c>
      <c r="AS848" s="79" t="s">
        <v>87</v>
      </c>
    </row>
    <row r="849" spans="2:59" s="4" customFormat="1" ht="22.5" customHeight="1" x14ac:dyDescent="0.3">
      <c r="B849" s="56"/>
      <c r="C849" s="57"/>
      <c r="D849" s="57"/>
      <c r="E849" s="58" t="s">
        <v>0</v>
      </c>
      <c r="F849" s="100" t="s">
        <v>1180</v>
      </c>
      <c r="G849" s="101"/>
      <c r="H849" s="101"/>
      <c r="I849" s="101"/>
      <c r="J849" s="57"/>
      <c r="K849" s="59">
        <v>58.521000000000001</v>
      </c>
      <c r="L849" s="60"/>
      <c r="N849" s="61"/>
      <c r="O849" s="57"/>
      <c r="P849" s="57"/>
      <c r="Q849" s="57"/>
      <c r="R849" s="57"/>
      <c r="S849" s="57"/>
      <c r="T849" s="57"/>
      <c r="U849" s="62"/>
      <c r="AN849" s="63" t="s">
        <v>95</v>
      </c>
      <c r="AO849" s="63" t="s">
        <v>25</v>
      </c>
      <c r="AP849" s="4" t="s">
        <v>25</v>
      </c>
      <c r="AQ849" s="4" t="s">
        <v>13</v>
      </c>
      <c r="AR849" s="4" t="s">
        <v>19</v>
      </c>
      <c r="AS849" s="63" t="s">
        <v>87</v>
      </c>
    </row>
    <row r="850" spans="2:59" s="4" customFormat="1" ht="22.5" customHeight="1" x14ac:dyDescent="0.3">
      <c r="B850" s="56"/>
      <c r="C850" s="57"/>
      <c r="D850" s="57"/>
      <c r="E850" s="58" t="s">
        <v>0</v>
      </c>
      <c r="F850" s="100" t="s">
        <v>1181</v>
      </c>
      <c r="G850" s="101"/>
      <c r="H850" s="101"/>
      <c r="I850" s="101"/>
      <c r="J850" s="57"/>
      <c r="K850" s="59">
        <v>10.866</v>
      </c>
      <c r="L850" s="60"/>
      <c r="N850" s="61"/>
      <c r="O850" s="57"/>
      <c r="P850" s="57"/>
      <c r="Q850" s="57"/>
      <c r="R850" s="57"/>
      <c r="S850" s="57"/>
      <c r="T850" s="57"/>
      <c r="U850" s="62"/>
      <c r="AN850" s="63" t="s">
        <v>95</v>
      </c>
      <c r="AO850" s="63" t="s">
        <v>25</v>
      </c>
      <c r="AP850" s="4" t="s">
        <v>25</v>
      </c>
      <c r="AQ850" s="4" t="s">
        <v>13</v>
      </c>
      <c r="AR850" s="4" t="s">
        <v>19</v>
      </c>
      <c r="AS850" s="63" t="s">
        <v>87</v>
      </c>
    </row>
    <row r="851" spans="2:59" s="4" customFormat="1" ht="22.5" customHeight="1" x14ac:dyDescent="0.3">
      <c r="B851" s="56"/>
      <c r="C851" s="57"/>
      <c r="D851" s="57"/>
      <c r="E851" s="58" t="s">
        <v>0</v>
      </c>
      <c r="F851" s="100" t="s">
        <v>1182</v>
      </c>
      <c r="G851" s="101"/>
      <c r="H851" s="101"/>
      <c r="I851" s="101"/>
      <c r="J851" s="57"/>
      <c r="K851" s="59">
        <v>8.1</v>
      </c>
      <c r="L851" s="60"/>
      <c r="N851" s="61"/>
      <c r="O851" s="57"/>
      <c r="P851" s="57"/>
      <c r="Q851" s="57"/>
      <c r="R851" s="57"/>
      <c r="S851" s="57"/>
      <c r="T851" s="57"/>
      <c r="U851" s="62"/>
      <c r="AN851" s="63" t="s">
        <v>95</v>
      </c>
      <c r="AO851" s="63" t="s">
        <v>25</v>
      </c>
      <c r="AP851" s="4" t="s">
        <v>25</v>
      </c>
      <c r="AQ851" s="4" t="s">
        <v>13</v>
      </c>
      <c r="AR851" s="4" t="s">
        <v>19</v>
      </c>
      <c r="AS851" s="63" t="s">
        <v>87</v>
      </c>
    </row>
    <row r="852" spans="2:59" s="4" customFormat="1" ht="22.5" customHeight="1" x14ac:dyDescent="0.3">
      <c r="B852" s="56"/>
      <c r="C852" s="57"/>
      <c r="D852" s="57"/>
      <c r="E852" s="58" t="s">
        <v>0</v>
      </c>
      <c r="F852" s="100" t="s">
        <v>0</v>
      </c>
      <c r="G852" s="101"/>
      <c r="H852" s="101"/>
      <c r="I852" s="101"/>
      <c r="J852" s="57"/>
      <c r="K852" s="59">
        <v>0</v>
      </c>
      <c r="L852" s="60"/>
      <c r="N852" s="61"/>
      <c r="O852" s="57"/>
      <c r="P852" s="57"/>
      <c r="Q852" s="57"/>
      <c r="R852" s="57"/>
      <c r="S852" s="57"/>
      <c r="T852" s="57"/>
      <c r="U852" s="62"/>
      <c r="AN852" s="63" t="s">
        <v>95</v>
      </c>
      <c r="AO852" s="63" t="s">
        <v>25</v>
      </c>
      <c r="AP852" s="4" t="s">
        <v>25</v>
      </c>
      <c r="AQ852" s="4" t="s">
        <v>13</v>
      </c>
      <c r="AR852" s="4" t="s">
        <v>19</v>
      </c>
      <c r="AS852" s="63" t="s">
        <v>87</v>
      </c>
    </row>
    <row r="853" spans="2:59" s="6" customFormat="1" ht="22.5" customHeight="1" x14ac:dyDescent="0.3">
      <c r="B853" s="72"/>
      <c r="C853" s="73"/>
      <c r="D853" s="73"/>
      <c r="E853" s="74" t="s">
        <v>0</v>
      </c>
      <c r="F853" s="104" t="s">
        <v>1183</v>
      </c>
      <c r="G853" s="105"/>
      <c r="H853" s="105"/>
      <c r="I853" s="105"/>
      <c r="J853" s="73"/>
      <c r="K853" s="75" t="s">
        <v>0</v>
      </c>
      <c r="L853" s="76"/>
      <c r="N853" s="77"/>
      <c r="O853" s="73"/>
      <c r="P853" s="73"/>
      <c r="Q853" s="73"/>
      <c r="R853" s="73"/>
      <c r="S853" s="73"/>
      <c r="T853" s="73"/>
      <c r="U853" s="78"/>
      <c r="AN853" s="79" t="s">
        <v>95</v>
      </c>
      <c r="AO853" s="79" t="s">
        <v>25</v>
      </c>
      <c r="AP853" s="6" t="s">
        <v>5</v>
      </c>
      <c r="AQ853" s="6" t="s">
        <v>13</v>
      </c>
      <c r="AR853" s="6" t="s">
        <v>19</v>
      </c>
      <c r="AS853" s="79" t="s">
        <v>87</v>
      </c>
    </row>
    <row r="854" spans="2:59" s="4" customFormat="1" ht="31.5" customHeight="1" x14ac:dyDescent="0.3">
      <c r="B854" s="56"/>
      <c r="C854" s="57"/>
      <c r="D854" s="57"/>
      <c r="E854" s="58" t="s">
        <v>0</v>
      </c>
      <c r="F854" s="100" t="s">
        <v>1184</v>
      </c>
      <c r="G854" s="101"/>
      <c r="H854" s="101"/>
      <c r="I854" s="101"/>
      <c r="J854" s="57"/>
      <c r="K854" s="59">
        <v>93.650999999999996</v>
      </c>
      <c r="L854" s="60"/>
      <c r="N854" s="61"/>
      <c r="O854" s="57"/>
      <c r="P854" s="57"/>
      <c r="Q854" s="57"/>
      <c r="R854" s="57"/>
      <c r="S854" s="57"/>
      <c r="T854" s="57"/>
      <c r="U854" s="62"/>
      <c r="AN854" s="63" t="s">
        <v>95</v>
      </c>
      <c r="AO854" s="63" t="s">
        <v>25</v>
      </c>
      <c r="AP854" s="4" t="s">
        <v>25</v>
      </c>
      <c r="AQ854" s="4" t="s">
        <v>13</v>
      </c>
      <c r="AR854" s="4" t="s">
        <v>19</v>
      </c>
      <c r="AS854" s="63" t="s">
        <v>87</v>
      </c>
    </row>
    <row r="855" spans="2:59" s="4" customFormat="1" ht="22.5" customHeight="1" x14ac:dyDescent="0.3">
      <c r="B855" s="56"/>
      <c r="C855" s="57"/>
      <c r="D855" s="57"/>
      <c r="E855" s="58" t="s">
        <v>0</v>
      </c>
      <c r="F855" s="100" t="s">
        <v>0</v>
      </c>
      <c r="G855" s="101"/>
      <c r="H855" s="101"/>
      <c r="I855" s="101"/>
      <c r="J855" s="57"/>
      <c r="K855" s="59">
        <v>0</v>
      </c>
      <c r="L855" s="60"/>
      <c r="N855" s="61"/>
      <c r="O855" s="57"/>
      <c r="P855" s="57"/>
      <c r="Q855" s="57"/>
      <c r="R855" s="57"/>
      <c r="S855" s="57"/>
      <c r="T855" s="57"/>
      <c r="U855" s="62"/>
      <c r="AN855" s="63" t="s">
        <v>95</v>
      </c>
      <c r="AO855" s="63" t="s">
        <v>25</v>
      </c>
      <c r="AP855" s="4" t="s">
        <v>25</v>
      </c>
      <c r="AQ855" s="4" t="s">
        <v>13</v>
      </c>
      <c r="AR855" s="4" t="s">
        <v>19</v>
      </c>
      <c r="AS855" s="63" t="s">
        <v>87</v>
      </c>
    </row>
    <row r="856" spans="2:59" s="4" customFormat="1" ht="22.5" customHeight="1" x14ac:dyDescent="0.3">
      <c r="B856" s="56"/>
      <c r="C856" s="57"/>
      <c r="D856" s="57"/>
      <c r="E856" s="58" t="s">
        <v>0</v>
      </c>
      <c r="F856" s="100" t="s">
        <v>0</v>
      </c>
      <c r="G856" s="101"/>
      <c r="H856" s="101"/>
      <c r="I856" s="101"/>
      <c r="J856" s="57"/>
      <c r="K856" s="59">
        <v>0</v>
      </c>
      <c r="L856" s="60"/>
      <c r="N856" s="61"/>
      <c r="O856" s="57"/>
      <c r="P856" s="57"/>
      <c r="Q856" s="57"/>
      <c r="R856" s="57"/>
      <c r="S856" s="57"/>
      <c r="T856" s="57"/>
      <c r="U856" s="62"/>
      <c r="AN856" s="63" t="s">
        <v>95</v>
      </c>
      <c r="AO856" s="63" t="s">
        <v>25</v>
      </c>
      <c r="AP856" s="4" t="s">
        <v>25</v>
      </c>
      <c r="AQ856" s="4" t="s">
        <v>13</v>
      </c>
      <c r="AR856" s="4" t="s">
        <v>19</v>
      </c>
      <c r="AS856" s="63" t="s">
        <v>87</v>
      </c>
    </row>
    <row r="857" spans="2:59" s="4" customFormat="1" ht="22.5" customHeight="1" x14ac:dyDescent="0.3">
      <c r="B857" s="56"/>
      <c r="C857" s="57"/>
      <c r="D857" s="57"/>
      <c r="E857" s="58" t="s">
        <v>0</v>
      </c>
      <c r="F857" s="100" t="s">
        <v>0</v>
      </c>
      <c r="G857" s="101"/>
      <c r="H857" s="101"/>
      <c r="I857" s="101"/>
      <c r="J857" s="57"/>
      <c r="K857" s="59">
        <v>0</v>
      </c>
      <c r="L857" s="60"/>
      <c r="N857" s="61"/>
      <c r="O857" s="57"/>
      <c r="P857" s="57"/>
      <c r="Q857" s="57"/>
      <c r="R857" s="57"/>
      <c r="S857" s="57"/>
      <c r="T857" s="57"/>
      <c r="U857" s="62"/>
      <c r="AN857" s="63" t="s">
        <v>95</v>
      </c>
      <c r="AO857" s="63" t="s">
        <v>25</v>
      </c>
      <c r="AP857" s="4" t="s">
        <v>25</v>
      </c>
      <c r="AQ857" s="4" t="s">
        <v>13</v>
      </c>
      <c r="AR857" s="4" t="s">
        <v>19</v>
      </c>
      <c r="AS857" s="63" t="s">
        <v>87</v>
      </c>
    </row>
    <row r="858" spans="2:59" s="5" customFormat="1" ht="22.5" customHeight="1" x14ac:dyDescent="0.3">
      <c r="B858" s="64"/>
      <c r="C858" s="65"/>
      <c r="D858" s="65"/>
      <c r="E858" s="66" t="s">
        <v>0</v>
      </c>
      <c r="F858" s="102" t="s">
        <v>96</v>
      </c>
      <c r="G858" s="103"/>
      <c r="H858" s="103"/>
      <c r="I858" s="103"/>
      <c r="J858" s="65"/>
      <c r="K858" s="67">
        <v>1032.7090000000001</v>
      </c>
      <c r="L858" s="68"/>
      <c r="N858" s="69"/>
      <c r="O858" s="65"/>
      <c r="P858" s="65"/>
      <c r="Q858" s="65"/>
      <c r="R858" s="65"/>
      <c r="S858" s="65"/>
      <c r="T858" s="65"/>
      <c r="U858" s="70"/>
      <c r="AN858" s="71" t="s">
        <v>95</v>
      </c>
      <c r="AO858" s="71" t="s">
        <v>25</v>
      </c>
      <c r="AP858" s="5" t="s">
        <v>92</v>
      </c>
      <c r="AQ858" s="5" t="s">
        <v>13</v>
      </c>
      <c r="AR858" s="5" t="s">
        <v>5</v>
      </c>
      <c r="AS858" s="71" t="s">
        <v>87</v>
      </c>
    </row>
    <row r="859" spans="2:59" s="4" customFormat="1" ht="22.5" customHeight="1" x14ac:dyDescent="0.3">
      <c r="B859" s="56"/>
      <c r="C859" s="57"/>
      <c r="D859" s="57"/>
      <c r="E859" s="58" t="s">
        <v>0</v>
      </c>
      <c r="F859" s="100" t="s">
        <v>0</v>
      </c>
      <c r="G859" s="101"/>
      <c r="H859" s="101"/>
      <c r="I859" s="101"/>
      <c r="J859" s="57"/>
      <c r="K859" s="59">
        <v>0</v>
      </c>
      <c r="L859" s="60"/>
      <c r="N859" s="61"/>
      <c r="O859" s="57"/>
      <c r="P859" s="57"/>
      <c r="Q859" s="57"/>
      <c r="R859" s="57"/>
      <c r="S859" s="57"/>
      <c r="T859" s="57"/>
      <c r="U859" s="62"/>
      <c r="AN859" s="63" t="s">
        <v>95</v>
      </c>
      <c r="AO859" s="63" t="s">
        <v>25</v>
      </c>
      <c r="AP859" s="4" t="s">
        <v>25</v>
      </c>
      <c r="AQ859" s="4" t="s">
        <v>13</v>
      </c>
      <c r="AR859" s="4" t="s">
        <v>19</v>
      </c>
      <c r="AS859" s="63" t="s">
        <v>87</v>
      </c>
    </row>
    <row r="860" spans="2:59" s="4" customFormat="1" ht="22.5" customHeight="1" x14ac:dyDescent="0.3">
      <c r="B860" s="56"/>
      <c r="C860" s="57"/>
      <c r="D860" s="57"/>
      <c r="E860" s="58" t="s">
        <v>0</v>
      </c>
      <c r="F860" s="100" t="s">
        <v>0</v>
      </c>
      <c r="G860" s="101"/>
      <c r="H860" s="101"/>
      <c r="I860" s="101"/>
      <c r="J860" s="57"/>
      <c r="K860" s="59">
        <v>0</v>
      </c>
      <c r="L860" s="60"/>
      <c r="N860" s="61"/>
      <c r="O860" s="57"/>
      <c r="P860" s="57"/>
      <c r="Q860" s="57"/>
      <c r="R860" s="57"/>
      <c r="S860" s="57"/>
      <c r="T860" s="57"/>
      <c r="U860" s="62"/>
      <c r="AN860" s="63" t="s">
        <v>95</v>
      </c>
      <c r="AO860" s="63" t="s">
        <v>25</v>
      </c>
      <c r="AP860" s="4" t="s">
        <v>25</v>
      </c>
      <c r="AQ860" s="4" t="s">
        <v>13</v>
      </c>
      <c r="AR860" s="4" t="s">
        <v>19</v>
      </c>
      <c r="AS860" s="63" t="s">
        <v>87</v>
      </c>
    </row>
    <row r="861" spans="2:59" s="4" customFormat="1" ht="22.5" customHeight="1" x14ac:dyDescent="0.3">
      <c r="B861" s="56"/>
      <c r="C861" s="57"/>
      <c r="D861" s="57"/>
      <c r="E861" s="58" t="s">
        <v>0</v>
      </c>
      <c r="F861" s="100" t="s">
        <v>0</v>
      </c>
      <c r="G861" s="101"/>
      <c r="H861" s="101"/>
      <c r="I861" s="101"/>
      <c r="J861" s="57"/>
      <c r="K861" s="59">
        <v>0</v>
      </c>
      <c r="L861" s="60"/>
      <c r="N861" s="61"/>
      <c r="O861" s="57"/>
      <c r="P861" s="57"/>
      <c r="Q861" s="57"/>
      <c r="R861" s="57"/>
      <c r="S861" s="57"/>
      <c r="T861" s="57"/>
      <c r="U861" s="62"/>
      <c r="AN861" s="63" t="s">
        <v>95</v>
      </c>
      <c r="AO861" s="63" t="s">
        <v>25</v>
      </c>
      <c r="AP861" s="4" t="s">
        <v>25</v>
      </c>
      <c r="AQ861" s="4" t="s">
        <v>13</v>
      </c>
      <c r="AR861" s="4" t="s">
        <v>19</v>
      </c>
      <c r="AS861" s="63" t="s">
        <v>87</v>
      </c>
    </row>
    <row r="862" spans="2:59" s="4" customFormat="1" ht="22.5" customHeight="1" x14ac:dyDescent="0.3">
      <c r="B862" s="56"/>
      <c r="C862" s="57"/>
      <c r="D862" s="57"/>
      <c r="E862" s="58" t="s">
        <v>0</v>
      </c>
      <c r="F862" s="100" t="s">
        <v>0</v>
      </c>
      <c r="G862" s="101"/>
      <c r="H862" s="101"/>
      <c r="I862" s="101"/>
      <c r="J862" s="57"/>
      <c r="K862" s="59">
        <v>0</v>
      </c>
      <c r="L862" s="60"/>
      <c r="N862" s="61"/>
      <c r="O862" s="57"/>
      <c r="P862" s="57"/>
      <c r="Q862" s="57"/>
      <c r="R862" s="57"/>
      <c r="S862" s="57"/>
      <c r="T862" s="57"/>
      <c r="U862" s="62"/>
      <c r="AN862" s="63" t="s">
        <v>95</v>
      </c>
      <c r="AO862" s="63" t="s">
        <v>25</v>
      </c>
      <c r="AP862" s="4" t="s">
        <v>25</v>
      </c>
      <c r="AQ862" s="4" t="s">
        <v>13</v>
      </c>
      <c r="AR862" s="4" t="s">
        <v>19</v>
      </c>
      <c r="AS862" s="63" t="s">
        <v>87</v>
      </c>
    </row>
    <row r="863" spans="2:59" s="5" customFormat="1" ht="22.5" customHeight="1" x14ac:dyDescent="0.3">
      <c r="B863" s="64"/>
      <c r="C863" s="65"/>
      <c r="D863" s="65"/>
      <c r="E863" s="66" t="s">
        <v>0</v>
      </c>
      <c r="F863" s="102" t="s">
        <v>96</v>
      </c>
      <c r="G863" s="103"/>
      <c r="H863" s="103"/>
      <c r="I863" s="103"/>
      <c r="J863" s="65"/>
      <c r="K863" s="67">
        <v>0</v>
      </c>
      <c r="L863" s="68"/>
      <c r="N863" s="69"/>
      <c r="O863" s="65"/>
      <c r="P863" s="65"/>
      <c r="Q863" s="65"/>
      <c r="R863" s="65"/>
      <c r="S863" s="65"/>
      <c r="T863" s="65"/>
      <c r="U863" s="70"/>
      <c r="AN863" s="71" t="s">
        <v>95</v>
      </c>
      <c r="AO863" s="71" t="s">
        <v>25</v>
      </c>
      <c r="AP863" s="5" t="s">
        <v>92</v>
      </c>
      <c r="AQ863" s="5" t="s">
        <v>13</v>
      </c>
      <c r="AR863" s="5" t="s">
        <v>19</v>
      </c>
      <c r="AS863" s="71" t="s">
        <v>87</v>
      </c>
    </row>
    <row r="864" spans="2:59" s="1" customFormat="1" ht="44.25" customHeight="1" x14ac:dyDescent="0.3">
      <c r="B864" s="46"/>
      <c r="C864" s="47" t="s">
        <v>370</v>
      </c>
      <c r="D864" s="47" t="s">
        <v>88</v>
      </c>
      <c r="E864" s="48" t="s">
        <v>422</v>
      </c>
      <c r="F864" s="97" t="s">
        <v>423</v>
      </c>
      <c r="G864" s="97"/>
      <c r="H864" s="97"/>
      <c r="I864" s="97"/>
      <c r="J864" s="49" t="s">
        <v>91</v>
      </c>
      <c r="K864" s="50">
        <v>2894.788</v>
      </c>
      <c r="L864" s="51"/>
      <c r="N864" s="52" t="s">
        <v>0</v>
      </c>
      <c r="O864" s="14" t="s">
        <v>16</v>
      </c>
      <c r="P864" s="53">
        <v>0.14000000000000001</v>
      </c>
      <c r="Q864" s="53">
        <f>P864*K864</f>
        <v>405.27032000000003</v>
      </c>
      <c r="R864" s="53">
        <v>0</v>
      </c>
      <c r="S864" s="53">
        <f>R864*K864</f>
        <v>0</v>
      </c>
      <c r="T864" s="53">
        <v>0</v>
      </c>
      <c r="U864" s="54">
        <f>T864*K864</f>
        <v>0</v>
      </c>
      <c r="AL864" s="8" t="s">
        <v>92</v>
      </c>
      <c r="AN864" s="8" t="s">
        <v>88</v>
      </c>
      <c r="AO864" s="8" t="s">
        <v>25</v>
      </c>
      <c r="AS864" s="8" t="s">
        <v>87</v>
      </c>
      <c r="AY864" s="55" t="e">
        <f>IF(O864="základní",#REF!,0)</f>
        <v>#REF!</v>
      </c>
      <c r="AZ864" s="55">
        <f>IF(O864="snížená",#REF!,0)</f>
        <v>0</v>
      </c>
      <c r="BA864" s="55">
        <f>IF(O864="zákl. přenesená",#REF!,0)</f>
        <v>0</v>
      </c>
      <c r="BB864" s="55">
        <f>IF(O864="sníž. přenesená",#REF!,0)</f>
        <v>0</v>
      </c>
      <c r="BC864" s="55">
        <f>IF(O864="nulová",#REF!,0)</f>
        <v>0</v>
      </c>
      <c r="BD864" s="8" t="s">
        <v>5</v>
      </c>
      <c r="BE864" s="55" t="e">
        <f>ROUND(#REF!*K864,2)</f>
        <v>#REF!</v>
      </c>
      <c r="BF864" s="8" t="s">
        <v>92</v>
      </c>
      <c r="BG864" s="8" t="s">
        <v>424</v>
      </c>
    </row>
    <row r="865" spans="2:59" s="4" customFormat="1" ht="22.5" customHeight="1" x14ac:dyDescent="0.3">
      <c r="B865" s="56"/>
      <c r="C865" s="57"/>
      <c r="D865" s="57"/>
      <c r="E865" s="58" t="s">
        <v>0</v>
      </c>
      <c r="F865" s="98" t="s">
        <v>51</v>
      </c>
      <c r="G865" s="99"/>
      <c r="H865" s="99"/>
      <c r="I865" s="99"/>
      <c r="J865" s="57"/>
      <c r="K865" s="59">
        <v>2894.788</v>
      </c>
      <c r="L865" s="60"/>
      <c r="N865" s="61"/>
      <c r="O865" s="57"/>
      <c r="P865" s="57"/>
      <c r="Q865" s="57"/>
      <c r="R865" s="57"/>
      <c r="S865" s="57"/>
      <c r="T865" s="57"/>
      <c r="U865" s="62"/>
      <c r="AN865" s="63" t="s">
        <v>95</v>
      </c>
      <c r="AO865" s="63" t="s">
        <v>25</v>
      </c>
      <c r="AP865" s="4" t="s">
        <v>25</v>
      </c>
      <c r="AQ865" s="4" t="s">
        <v>13</v>
      </c>
      <c r="AR865" s="4" t="s">
        <v>19</v>
      </c>
      <c r="AS865" s="63" t="s">
        <v>87</v>
      </c>
    </row>
    <row r="866" spans="2:59" s="4" customFormat="1" ht="22.5" customHeight="1" x14ac:dyDescent="0.3">
      <c r="B866" s="56"/>
      <c r="C866" s="57"/>
      <c r="D866" s="57"/>
      <c r="E866" s="58" t="s">
        <v>0</v>
      </c>
      <c r="F866" s="100" t="s">
        <v>0</v>
      </c>
      <c r="G866" s="101"/>
      <c r="H866" s="101"/>
      <c r="I866" s="101"/>
      <c r="J866" s="57"/>
      <c r="K866" s="59">
        <v>0</v>
      </c>
      <c r="L866" s="60"/>
      <c r="N866" s="61"/>
      <c r="O866" s="57"/>
      <c r="P866" s="57"/>
      <c r="Q866" s="57"/>
      <c r="R866" s="57"/>
      <c r="S866" s="57"/>
      <c r="T866" s="57"/>
      <c r="U866" s="62"/>
      <c r="AN866" s="63" t="s">
        <v>95</v>
      </c>
      <c r="AO866" s="63" t="s">
        <v>25</v>
      </c>
      <c r="AP866" s="4" t="s">
        <v>25</v>
      </c>
      <c r="AQ866" s="4" t="s">
        <v>13</v>
      </c>
      <c r="AR866" s="4" t="s">
        <v>19</v>
      </c>
      <c r="AS866" s="63" t="s">
        <v>87</v>
      </c>
    </row>
    <row r="867" spans="2:59" s="5" customFormat="1" ht="22.5" customHeight="1" x14ac:dyDescent="0.3">
      <c r="B867" s="64"/>
      <c r="C867" s="65"/>
      <c r="D867" s="65"/>
      <c r="E867" s="66" t="s">
        <v>0</v>
      </c>
      <c r="F867" s="102" t="s">
        <v>96</v>
      </c>
      <c r="G867" s="103"/>
      <c r="H867" s="103"/>
      <c r="I867" s="103"/>
      <c r="J867" s="65"/>
      <c r="K867" s="67">
        <v>2894.788</v>
      </c>
      <c r="L867" s="68"/>
      <c r="N867" s="69"/>
      <c r="O867" s="65"/>
      <c r="P867" s="65"/>
      <c r="Q867" s="65"/>
      <c r="R867" s="65"/>
      <c r="S867" s="65"/>
      <c r="T867" s="65"/>
      <c r="U867" s="70"/>
      <c r="AN867" s="71" t="s">
        <v>95</v>
      </c>
      <c r="AO867" s="71" t="s">
        <v>25</v>
      </c>
      <c r="AP867" s="5" t="s">
        <v>92</v>
      </c>
      <c r="AQ867" s="5" t="s">
        <v>13</v>
      </c>
      <c r="AR867" s="5" t="s">
        <v>5</v>
      </c>
      <c r="AS867" s="71" t="s">
        <v>87</v>
      </c>
    </row>
    <row r="868" spans="2:59" s="3" customFormat="1" ht="29.85" customHeight="1" x14ac:dyDescent="0.3">
      <c r="B868" s="35"/>
      <c r="C868" s="36"/>
      <c r="D868" s="45" t="s">
        <v>61</v>
      </c>
      <c r="E868" s="45"/>
      <c r="F868" s="45"/>
      <c r="G868" s="45"/>
      <c r="H868" s="45"/>
      <c r="I868" s="45"/>
      <c r="J868" s="45"/>
      <c r="K868" s="45"/>
      <c r="L868" s="38"/>
      <c r="N868" s="39"/>
      <c r="O868" s="36"/>
      <c r="P868" s="36"/>
      <c r="Q868" s="40">
        <f>SUM(Q869:Q932)</f>
        <v>966.89839999999992</v>
      </c>
      <c r="R868" s="36"/>
      <c r="S868" s="40">
        <f>SUM(S869:S932)</f>
        <v>24.660930739999998</v>
      </c>
      <c r="T868" s="36"/>
      <c r="U868" s="41">
        <f>SUM(U869:U932)</f>
        <v>0</v>
      </c>
      <c r="AL868" s="42" t="s">
        <v>5</v>
      </c>
      <c r="AN868" s="43" t="s">
        <v>18</v>
      </c>
      <c r="AO868" s="43" t="s">
        <v>5</v>
      </c>
      <c r="AS868" s="42" t="s">
        <v>87</v>
      </c>
      <c r="BE868" s="44" t="e">
        <f>SUM(BE869:BE932)</f>
        <v>#REF!</v>
      </c>
    </row>
    <row r="869" spans="2:59" s="1" customFormat="1" ht="31.5" customHeight="1" x14ac:dyDescent="0.3">
      <c r="B869" s="46"/>
      <c r="C869" s="47" t="s">
        <v>376</v>
      </c>
      <c r="D869" s="47" t="s">
        <v>88</v>
      </c>
      <c r="E869" s="48" t="s">
        <v>444</v>
      </c>
      <c r="F869" s="97" t="s">
        <v>445</v>
      </c>
      <c r="G869" s="97"/>
      <c r="H869" s="97"/>
      <c r="I869" s="97"/>
      <c r="J869" s="49" t="s">
        <v>197</v>
      </c>
      <c r="K869" s="50">
        <v>217.255</v>
      </c>
      <c r="L869" s="51"/>
      <c r="N869" s="52" t="s">
        <v>0</v>
      </c>
      <c r="O869" s="14" t="s">
        <v>16</v>
      </c>
      <c r="P869" s="53">
        <v>0.106</v>
      </c>
      <c r="Q869" s="53">
        <f>P869*K869</f>
        <v>23.029029999999999</v>
      </c>
      <c r="R869" s="53">
        <v>8.5309999999999997E-2</v>
      </c>
      <c r="S869" s="53">
        <f>R869*K869</f>
        <v>18.534024049999999</v>
      </c>
      <c r="T869" s="53">
        <v>0</v>
      </c>
      <c r="U869" s="54">
        <f>T869*K869</f>
        <v>0</v>
      </c>
      <c r="AL869" s="8" t="s">
        <v>92</v>
      </c>
      <c r="AN869" s="8" t="s">
        <v>88</v>
      </c>
      <c r="AO869" s="8" t="s">
        <v>25</v>
      </c>
      <c r="AS869" s="8" t="s">
        <v>87</v>
      </c>
      <c r="AY869" s="55" t="e">
        <f>IF(O869="základní",#REF!,0)</f>
        <v>#REF!</v>
      </c>
      <c r="AZ869" s="55">
        <f>IF(O869="snížená",#REF!,0)</f>
        <v>0</v>
      </c>
      <c r="BA869" s="55">
        <f>IF(O869="zákl. přenesená",#REF!,0)</f>
        <v>0</v>
      </c>
      <c r="BB869" s="55">
        <f>IF(O869="sníž. přenesená",#REF!,0)</f>
        <v>0</v>
      </c>
      <c r="BC869" s="55">
        <f>IF(O869="nulová",#REF!,0)</f>
        <v>0</v>
      </c>
      <c r="BD869" s="8" t="s">
        <v>5</v>
      </c>
      <c r="BE869" s="55" t="e">
        <f>ROUND(#REF!*K869,2)</f>
        <v>#REF!</v>
      </c>
      <c r="BF869" s="8" t="s">
        <v>92</v>
      </c>
      <c r="BG869" s="8" t="s">
        <v>446</v>
      </c>
    </row>
    <row r="870" spans="2:59" s="4" customFormat="1" ht="22.5" customHeight="1" x14ac:dyDescent="0.3">
      <c r="B870" s="56"/>
      <c r="C870" s="57"/>
      <c r="D870" s="57"/>
      <c r="E870" s="58" t="s">
        <v>0</v>
      </c>
      <c r="F870" s="98" t="s">
        <v>1187</v>
      </c>
      <c r="G870" s="99"/>
      <c r="H870" s="99"/>
      <c r="I870" s="99"/>
      <c r="J870" s="57"/>
      <c r="K870" s="59">
        <v>217.255</v>
      </c>
      <c r="L870" s="60"/>
      <c r="N870" s="61"/>
      <c r="O870" s="57"/>
      <c r="P870" s="57"/>
      <c r="Q870" s="57"/>
      <c r="R870" s="57"/>
      <c r="S870" s="57"/>
      <c r="T870" s="57"/>
      <c r="U870" s="62"/>
      <c r="AN870" s="63" t="s">
        <v>95</v>
      </c>
      <c r="AO870" s="63" t="s">
        <v>25</v>
      </c>
      <c r="AP870" s="4" t="s">
        <v>25</v>
      </c>
      <c r="AQ870" s="4" t="s">
        <v>13</v>
      </c>
      <c r="AR870" s="4" t="s">
        <v>19</v>
      </c>
      <c r="AS870" s="63" t="s">
        <v>87</v>
      </c>
    </row>
    <row r="871" spans="2:59" s="4" customFormat="1" ht="22.5" customHeight="1" x14ac:dyDescent="0.3">
      <c r="B871" s="56"/>
      <c r="C871" s="57"/>
      <c r="D871" s="57"/>
      <c r="E871" s="58" t="s">
        <v>0</v>
      </c>
      <c r="F871" s="100" t="s">
        <v>0</v>
      </c>
      <c r="G871" s="101"/>
      <c r="H871" s="101"/>
      <c r="I871" s="101"/>
      <c r="J871" s="57"/>
      <c r="K871" s="59">
        <v>0</v>
      </c>
      <c r="L871" s="60"/>
      <c r="N871" s="61"/>
      <c r="O871" s="57"/>
      <c r="P871" s="57"/>
      <c r="Q871" s="57"/>
      <c r="R871" s="57"/>
      <c r="S871" s="57"/>
      <c r="T871" s="57"/>
      <c r="U871" s="62"/>
      <c r="AN871" s="63" t="s">
        <v>95</v>
      </c>
      <c r="AO871" s="63" t="s">
        <v>25</v>
      </c>
      <c r="AP871" s="4" t="s">
        <v>25</v>
      </c>
      <c r="AQ871" s="4" t="s">
        <v>13</v>
      </c>
      <c r="AR871" s="4" t="s">
        <v>19</v>
      </c>
      <c r="AS871" s="63" t="s">
        <v>87</v>
      </c>
    </row>
    <row r="872" spans="2:59" s="5" customFormat="1" ht="22.5" customHeight="1" x14ac:dyDescent="0.3">
      <c r="B872" s="64"/>
      <c r="C872" s="65"/>
      <c r="D872" s="65"/>
      <c r="E872" s="66" t="s">
        <v>0</v>
      </c>
      <c r="F872" s="102" t="s">
        <v>96</v>
      </c>
      <c r="G872" s="103"/>
      <c r="H872" s="103"/>
      <c r="I872" s="103"/>
      <c r="J872" s="65"/>
      <c r="K872" s="67">
        <v>217.255</v>
      </c>
      <c r="L872" s="68"/>
      <c r="N872" s="69"/>
      <c r="O872" s="65"/>
      <c r="P872" s="65"/>
      <c r="Q872" s="65"/>
      <c r="R872" s="65"/>
      <c r="S872" s="65"/>
      <c r="T872" s="65"/>
      <c r="U872" s="70"/>
      <c r="AN872" s="71" t="s">
        <v>95</v>
      </c>
      <c r="AO872" s="71" t="s">
        <v>25</v>
      </c>
      <c r="AP872" s="5" t="s">
        <v>92</v>
      </c>
      <c r="AQ872" s="5" t="s">
        <v>13</v>
      </c>
      <c r="AR872" s="5" t="s">
        <v>5</v>
      </c>
      <c r="AS872" s="71" t="s">
        <v>87</v>
      </c>
    </row>
    <row r="873" spans="2:59" s="1" customFormat="1" ht="22.5" customHeight="1" x14ac:dyDescent="0.3">
      <c r="B873" s="46"/>
      <c r="C873" s="88" t="s">
        <v>382</v>
      </c>
      <c r="D873" s="88" t="s">
        <v>145</v>
      </c>
      <c r="E873" s="89" t="s">
        <v>449</v>
      </c>
      <c r="F873" s="108" t="s">
        <v>450</v>
      </c>
      <c r="G873" s="108"/>
      <c r="H873" s="108"/>
      <c r="I873" s="108"/>
      <c r="J873" s="90" t="s">
        <v>451</v>
      </c>
      <c r="K873" s="91">
        <v>218</v>
      </c>
      <c r="L873" s="51"/>
      <c r="N873" s="52" t="s">
        <v>0</v>
      </c>
      <c r="O873" s="14" t="s">
        <v>16</v>
      </c>
      <c r="P873" s="53">
        <v>0</v>
      </c>
      <c r="Q873" s="53">
        <f>P873*K873</f>
        <v>0</v>
      </c>
      <c r="R873" s="53">
        <v>2.8000000000000001E-2</v>
      </c>
      <c r="S873" s="53">
        <f>R873*K873</f>
        <v>6.1040000000000001</v>
      </c>
      <c r="T873" s="53">
        <v>0</v>
      </c>
      <c r="U873" s="54">
        <f>T873*K873</f>
        <v>0</v>
      </c>
      <c r="AL873" s="8" t="s">
        <v>137</v>
      </c>
      <c r="AN873" s="8" t="s">
        <v>145</v>
      </c>
      <c r="AO873" s="8" t="s">
        <v>25</v>
      </c>
      <c r="AS873" s="8" t="s">
        <v>87</v>
      </c>
      <c r="AY873" s="55" t="e">
        <f>IF(O873="základní",#REF!,0)</f>
        <v>#REF!</v>
      </c>
      <c r="AZ873" s="55">
        <f>IF(O873="snížená",#REF!,0)</f>
        <v>0</v>
      </c>
      <c r="BA873" s="55">
        <f>IF(O873="zákl. přenesená",#REF!,0)</f>
        <v>0</v>
      </c>
      <c r="BB873" s="55">
        <f>IF(O873="sníž. přenesená",#REF!,0)</f>
        <v>0</v>
      </c>
      <c r="BC873" s="55">
        <f>IF(O873="nulová",#REF!,0)</f>
        <v>0</v>
      </c>
      <c r="BD873" s="8" t="s">
        <v>5</v>
      </c>
      <c r="BE873" s="55" t="e">
        <f>ROUND(#REF!*K873,2)</f>
        <v>#REF!</v>
      </c>
      <c r="BF873" s="8" t="s">
        <v>92</v>
      </c>
      <c r="BG873" s="8" t="s">
        <v>452</v>
      </c>
    </row>
    <row r="874" spans="2:59" s="4" customFormat="1" ht="22.5" customHeight="1" x14ac:dyDescent="0.3">
      <c r="B874" s="56"/>
      <c r="C874" s="57"/>
      <c r="D874" s="57"/>
      <c r="E874" s="58" t="s">
        <v>0</v>
      </c>
      <c r="F874" s="98" t="s">
        <v>1187</v>
      </c>
      <c r="G874" s="99"/>
      <c r="H874" s="99"/>
      <c r="I874" s="99"/>
      <c r="J874" s="57"/>
      <c r="K874" s="59">
        <v>217.255</v>
      </c>
      <c r="L874" s="60"/>
      <c r="N874" s="61"/>
      <c r="O874" s="57"/>
      <c r="P874" s="57"/>
      <c r="Q874" s="57"/>
      <c r="R874" s="57"/>
      <c r="S874" s="57"/>
      <c r="T874" s="57"/>
      <c r="U874" s="62"/>
      <c r="AN874" s="63" t="s">
        <v>95</v>
      </c>
      <c r="AO874" s="63" t="s">
        <v>25</v>
      </c>
      <c r="AP874" s="4" t="s">
        <v>25</v>
      </c>
      <c r="AQ874" s="4" t="s">
        <v>13</v>
      </c>
      <c r="AR874" s="4" t="s">
        <v>19</v>
      </c>
      <c r="AS874" s="63" t="s">
        <v>87</v>
      </c>
    </row>
    <row r="875" spans="2:59" s="4" customFormat="1" ht="22.5" customHeight="1" x14ac:dyDescent="0.3">
      <c r="B875" s="56"/>
      <c r="C875" s="57"/>
      <c r="D875" s="57"/>
      <c r="E875" s="58" t="s">
        <v>0</v>
      </c>
      <c r="F875" s="100" t="s">
        <v>0</v>
      </c>
      <c r="G875" s="101"/>
      <c r="H875" s="101"/>
      <c r="I875" s="101"/>
      <c r="J875" s="57"/>
      <c r="K875" s="59">
        <v>0</v>
      </c>
      <c r="L875" s="60"/>
      <c r="N875" s="61"/>
      <c r="O875" s="57"/>
      <c r="P875" s="57"/>
      <c r="Q875" s="57"/>
      <c r="R875" s="57"/>
      <c r="S875" s="57"/>
      <c r="T875" s="57"/>
      <c r="U875" s="62"/>
      <c r="AN875" s="63" t="s">
        <v>95</v>
      </c>
      <c r="AO875" s="63" t="s">
        <v>25</v>
      </c>
      <c r="AP875" s="4" t="s">
        <v>25</v>
      </c>
      <c r="AQ875" s="4" t="s">
        <v>13</v>
      </c>
      <c r="AR875" s="4" t="s">
        <v>19</v>
      </c>
      <c r="AS875" s="63" t="s">
        <v>87</v>
      </c>
    </row>
    <row r="876" spans="2:59" s="6" customFormat="1" ht="22.5" customHeight="1" x14ac:dyDescent="0.3">
      <c r="B876" s="72"/>
      <c r="C876" s="73"/>
      <c r="D876" s="73"/>
      <c r="E876" s="74" t="s">
        <v>0</v>
      </c>
      <c r="F876" s="104" t="s">
        <v>453</v>
      </c>
      <c r="G876" s="105"/>
      <c r="H876" s="105"/>
      <c r="I876" s="105"/>
      <c r="J876" s="73"/>
      <c r="K876" s="75" t="s">
        <v>0</v>
      </c>
      <c r="L876" s="76"/>
      <c r="N876" s="77"/>
      <c r="O876" s="73"/>
      <c r="P876" s="73"/>
      <c r="Q876" s="73"/>
      <c r="R876" s="73"/>
      <c r="S876" s="73"/>
      <c r="T876" s="73"/>
      <c r="U876" s="78"/>
      <c r="AN876" s="79" t="s">
        <v>95</v>
      </c>
      <c r="AO876" s="79" t="s">
        <v>25</v>
      </c>
      <c r="AP876" s="6" t="s">
        <v>5</v>
      </c>
      <c r="AQ876" s="6" t="s">
        <v>13</v>
      </c>
      <c r="AR876" s="6" t="s">
        <v>19</v>
      </c>
      <c r="AS876" s="79" t="s">
        <v>87</v>
      </c>
    </row>
    <row r="877" spans="2:59" s="4" customFormat="1" ht="22.5" customHeight="1" x14ac:dyDescent="0.3">
      <c r="B877" s="56"/>
      <c r="C877" s="57"/>
      <c r="D877" s="57"/>
      <c r="E877" s="58" t="s">
        <v>0</v>
      </c>
      <c r="F877" s="100" t="s">
        <v>1188</v>
      </c>
      <c r="G877" s="101"/>
      <c r="H877" s="101"/>
      <c r="I877" s="101"/>
      <c r="J877" s="57"/>
      <c r="K877" s="59">
        <v>0.745</v>
      </c>
      <c r="L877" s="60"/>
      <c r="N877" s="61"/>
      <c r="O877" s="57"/>
      <c r="P877" s="57"/>
      <c r="Q877" s="57"/>
      <c r="R877" s="57"/>
      <c r="S877" s="57"/>
      <c r="T877" s="57"/>
      <c r="U877" s="62"/>
      <c r="AN877" s="63" t="s">
        <v>95</v>
      </c>
      <c r="AO877" s="63" t="s">
        <v>25</v>
      </c>
      <c r="AP877" s="4" t="s">
        <v>25</v>
      </c>
      <c r="AQ877" s="4" t="s">
        <v>13</v>
      </c>
      <c r="AR877" s="4" t="s">
        <v>19</v>
      </c>
      <c r="AS877" s="63" t="s">
        <v>87</v>
      </c>
    </row>
    <row r="878" spans="2:59" s="4" customFormat="1" ht="22.5" customHeight="1" x14ac:dyDescent="0.3">
      <c r="B878" s="56"/>
      <c r="C878" s="57"/>
      <c r="D878" s="57"/>
      <c r="E878" s="58" t="s">
        <v>0</v>
      </c>
      <c r="F878" s="100" t="s">
        <v>0</v>
      </c>
      <c r="G878" s="101"/>
      <c r="H878" s="101"/>
      <c r="I878" s="101"/>
      <c r="J878" s="57"/>
      <c r="K878" s="59">
        <v>0</v>
      </c>
      <c r="L878" s="60"/>
      <c r="N878" s="61"/>
      <c r="O878" s="57"/>
      <c r="P878" s="57"/>
      <c r="Q878" s="57"/>
      <c r="R878" s="57"/>
      <c r="S878" s="57"/>
      <c r="T878" s="57"/>
      <c r="U878" s="62"/>
      <c r="AN878" s="63" t="s">
        <v>95</v>
      </c>
      <c r="AO878" s="63" t="s">
        <v>25</v>
      </c>
      <c r="AP878" s="4" t="s">
        <v>25</v>
      </c>
      <c r="AQ878" s="4" t="s">
        <v>13</v>
      </c>
      <c r="AR878" s="4" t="s">
        <v>19</v>
      </c>
      <c r="AS878" s="63" t="s">
        <v>87</v>
      </c>
    </row>
    <row r="879" spans="2:59" s="5" customFormat="1" ht="22.5" customHeight="1" x14ac:dyDescent="0.3">
      <c r="B879" s="64"/>
      <c r="C879" s="65"/>
      <c r="D879" s="65"/>
      <c r="E879" s="66" t="s">
        <v>0</v>
      </c>
      <c r="F879" s="102" t="s">
        <v>96</v>
      </c>
      <c r="G879" s="103"/>
      <c r="H879" s="103"/>
      <c r="I879" s="103"/>
      <c r="J879" s="65"/>
      <c r="K879" s="67">
        <v>218</v>
      </c>
      <c r="L879" s="68"/>
      <c r="N879" s="69"/>
      <c r="O879" s="65"/>
      <c r="P879" s="65"/>
      <c r="Q879" s="65"/>
      <c r="R879" s="65"/>
      <c r="S879" s="65"/>
      <c r="T879" s="65"/>
      <c r="U879" s="70"/>
      <c r="AN879" s="71" t="s">
        <v>95</v>
      </c>
      <c r="AO879" s="71" t="s">
        <v>25</v>
      </c>
      <c r="AP879" s="5" t="s">
        <v>92</v>
      </c>
      <c r="AQ879" s="5" t="s">
        <v>13</v>
      </c>
      <c r="AR879" s="5" t="s">
        <v>5</v>
      </c>
      <c r="AS879" s="71" t="s">
        <v>87</v>
      </c>
    </row>
    <row r="880" spans="2:59" s="1" customFormat="1" ht="44.25" customHeight="1" x14ac:dyDescent="0.3">
      <c r="B880" s="46"/>
      <c r="C880" s="47" t="s">
        <v>394</v>
      </c>
      <c r="D880" s="47" t="s">
        <v>88</v>
      </c>
      <c r="E880" s="48" t="s">
        <v>456</v>
      </c>
      <c r="F880" s="97" t="s">
        <v>457</v>
      </c>
      <c r="G880" s="97"/>
      <c r="H880" s="97"/>
      <c r="I880" s="97"/>
      <c r="J880" s="49" t="s">
        <v>91</v>
      </c>
      <c r="K880" s="50">
        <v>3008.6950000000002</v>
      </c>
      <c r="L880" s="51"/>
      <c r="N880" s="52" t="s">
        <v>0</v>
      </c>
      <c r="O880" s="14" t="s">
        <v>16</v>
      </c>
      <c r="P880" s="53">
        <v>0.16</v>
      </c>
      <c r="Q880" s="53">
        <f>P880*K880</f>
        <v>481.39120000000003</v>
      </c>
      <c r="R880" s="53">
        <v>0</v>
      </c>
      <c r="S880" s="53">
        <f>R880*K880</f>
        <v>0</v>
      </c>
      <c r="T880" s="53">
        <v>0</v>
      </c>
      <c r="U880" s="54">
        <f>T880*K880</f>
        <v>0</v>
      </c>
      <c r="AL880" s="8" t="s">
        <v>92</v>
      </c>
      <c r="AN880" s="8" t="s">
        <v>88</v>
      </c>
      <c r="AO880" s="8" t="s">
        <v>25</v>
      </c>
      <c r="AS880" s="8" t="s">
        <v>87</v>
      </c>
      <c r="AY880" s="55" t="e">
        <f>IF(O880="základní",#REF!,0)</f>
        <v>#REF!</v>
      </c>
      <c r="AZ880" s="55">
        <f>IF(O880="snížená",#REF!,0)</f>
        <v>0</v>
      </c>
      <c r="BA880" s="55">
        <f>IF(O880="zákl. přenesená",#REF!,0)</f>
        <v>0</v>
      </c>
      <c r="BB880" s="55">
        <f>IF(O880="sníž. přenesená",#REF!,0)</f>
        <v>0</v>
      </c>
      <c r="BC880" s="55">
        <f>IF(O880="nulová",#REF!,0)</f>
        <v>0</v>
      </c>
      <c r="BD880" s="8" t="s">
        <v>5</v>
      </c>
      <c r="BE880" s="55" t="e">
        <f>ROUND(#REF!*K880,2)</f>
        <v>#REF!</v>
      </c>
      <c r="BF880" s="8" t="s">
        <v>92</v>
      </c>
      <c r="BG880" s="8" t="s">
        <v>458</v>
      </c>
    </row>
    <row r="881" spans="2:59" s="6" customFormat="1" ht="22.5" customHeight="1" x14ac:dyDescent="0.3">
      <c r="B881" s="72"/>
      <c r="C881" s="73"/>
      <c r="D881" s="73"/>
      <c r="E881" s="74" t="s">
        <v>0</v>
      </c>
      <c r="F881" s="106" t="s">
        <v>906</v>
      </c>
      <c r="G881" s="107"/>
      <c r="H881" s="107"/>
      <c r="I881" s="107"/>
      <c r="J881" s="73"/>
      <c r="K881" s="75" t="s">
        <v>0</v>
      </c>
      <c r="L881" s="76"/>
      <c r="N881" s="77"/>
      <c r="O881" s="73"/>
      <c r="P881" s="73"/>
      <c r="Q881" s="73"/>
      <c r="R881" s="73"/>
      <c r="S881" s="73"/>
      <c r="T881" s="73"/>
      <c r="U881" s="78"/>
      <c r="AN881" s="79" t="s">
        <v>95</v>
      </c>
      <c r="AO881" s="79" t="s">
        <v>25</v>
      </c>
      <c r="AP881" s="6" t="s">
        <v>5</v>
      </c>
      <c r="AQ881" s="6" t="s">
        <v>13</v>
      </c>
      <c r="AR881" s="6" t="s">
        <v>19</v>
      </c>
      <c r="AS881" s="79" t="s">
        <v>87</v>
      </c>
    </row>
    <row r="882" spans="2:59" s="4" customFormat="1" ht="22.5" customHeight="1" x14ac:dyDescent="0.3">
      <c r="B882" s="56"/>
      <c r="C882" s="57"/>
      <c r="D882" s="57"/>
      <c r="E882" s="58" t="s">
        <v>0</v>
      </c>
      <c r="F882" s="100" t="s">
        <v>1189</v>
      </c>
      <c r="G882" s="101"/>
      <c r="H882" s="101"/>
      <c r="I882" s="101"/>
      <c r="J882" s="57"/>
      <c r="K882" s="59">
        <v>227.24199999999999</v>
      </c>
      <c r="L882" s="60"/>
      <c r="N882" s="61"/>
      <c r="O882" s="57"/>
      <c r="P882" s="57"/>
      <c r="Q882" s="57"/>
      <c r="R882" s="57"/>
      <c r="S882" s="57"/>
      <c r="T882" s="57"/>
      <c r="U882" s="62"/>
      <c r="AN882" s="63" t="s">
        <v>95</v>
      </c>
      <c r="AO882" s="63" t="s">
        <v>25</v>
      </c>
      <c r="AP882" s="4" t="s">
        <v>25</v>
      </c>
      <c r="AQ882" s="4" t="s">
        <v>13</v>
      </c>
      <c r="AR882" s="4" t="s">
        <v>19</v>
      </c>
      <c r="AS882" s="63" t="s">
        <v>87</v>
      </c>
    </row>
    <row r="883" spans="2:59" s="4" customFormat="1" ht="22.5" customHeight="1" x14ac:dyDescent="0.3">
      <c r="B883" s="56"/>
      <c r="C883" s="57"/>
      <c r="D883" s="57"/>
      <c r="E883" s="58" t="s">
        <v>0</v>
      </c>
      <c r="F883" s="100" t="s">
        <v>1190</v>
      </c>
      <c r="G883" s="101"/>
      <c r="H883" s="101"/>
      <c r="I883" s="101"/>
      <c r="J883" s="57"/>
      <c r="K883" s="59">
        <v>222.595</v>
      </c>
      <c r="L883" s="60"/>
      <c r="N883" s="61"/>
      <c r="O883" s="57"/>
      <c r="P883" s="57"/>
      <c r="Q883" s="57"/>
      <c r="R883" s="57"/>
      <c r="S883" s="57"/>
      <c r="T883" s="57"/>
      <c r="U883" s="62"/>
      <c r="AN883" s="63" t="s">
        <v>95</v>
      </c>
      <c r="AO883" s="63" t="s">
        <v>25</v>
      </c>
      <c r="AP883" s="4" t="s">
        <v>25</v>
      </c>
      <c r="AQ883" s="4" t="s">
        <v>13</v>
      </c>
      <c r="AR883" s="4" t="s">
        <v>19</v>
      </c>
      <c r="AS883" s="63" t="s">
        <v>87</v>
      </c>
    </row>
    <row r="884" spans="2:59" s="4" customFormat="1" ht="22.5" customHeight="1" x14ac:dyDescent="0.3">
      <c r="B884" s="56"/>
      <c r="C884" s="57"/>
      <c r="D884" s="57"/>
      <c r="E884" s="58" t="s">
        <v>0</v>
      </c>
      <c r="F884" s="100" t="s">
        <v>0</v>
      </c>
      <c r="G884" s="101"/>
      <c r="H884" s="101"/>
      <c r="I884" s="101"/>
      <c r="J884" s="57"/>
      <c r="K884" s="59">
        <v>0</v>
      </c>
      <c r="L884" s="60"/>
      <c r="N884" s="61"/>
      <c r="O884" s="57"/>
      <c r="P884" s="57"/>
      <c r="Q884" s="57"/>
      <c r="R884" s="57"/>
      <c r="S884" s="57"/>
      <c r="T884" s="57"/>
      <c r="U884" s="62"/>
      <c r="AN884" s="63" t="s">
        <v>95</v>
      </c>
      <c r="AO884" s="63" t="s">
        <v>25</v>
      </c>
      <c r="AP884" s="4" t="s">
        <v>25</v>
      </c>
      <c r="AQ884" s="4" t="s">
        <v>13</v>
      </c>
      <c r="AR884" s="4" t="s">
        <v>19</v>
      </c>
      <c r="AS884" s="63" t="s">
        <v>87</v>
      </c>
    </row>
    <row r="885" spans="2:59" s="6" customFormat="1" ht="22.5" customHeight="1" x14ac:dyDescent="0.3">
      <c r="B885" s="72"/>
      <c r="C885" s="73"/>
      <c r="D885" s="73"/>
      <c r="E885" s="74" t="s">
        <v>0</v>
      </c>
      <c r="F885" s="104" t="s">
        <v>900</v>
      </c>
      <c r="G885" s="105"/>
      <c r="H885" s="105"/>
      <c r="I885" s="105"/>
      <c r="J885" s="73"/>
      <c r="K885" s="75" t="s">
        <v>0</v>
      </c>
      <c r="L885" s="76"/>
      <c r="N885" s="77"/>
      <c r="O885" s="73"/>
      <c r="P885" s="73"/>
      <c r="Q885" s="73"/>
      <c r="R885" s="73"/>
      <c r="S885" s="73"/>
      <c r="T885" s="73"/>
      <c r="U885" s="78"/>
      <c r="AN885" s="79" t="s">
        <v>95</v>
      </c>
      <c r="AO885" s="79" t="s">
        <v>25</v>
      </c>
      <c r="AP885" s="6" t="s">
        <v>5</v>
      </c>
      <c r="AQ885" s="6" t="s">
        <v>13</v>
      </c>
      <c r="AR885" s="6" t="s">
        <v>19</v>
      </c>
      <c r="AS885" s="79" t="s">
        <v>87</v>
      </c>
    </row>
    <row r="886" spans="2:59" s="6" customFormat="1" ht="22.5" customHeight="1" x14ac:dyDescent="0.3">
      <c r="B886" s="72"/>
      <c r="C886" s="73"/>
      <c r="D886" s="73"/>
      <c r="E886" s="74" t="s">
        <v>0</v>
      </c>
      <c r="F886" s="104" t="s">
        <v>1191</v>
      </c>
      <c r="G886" s="105"/>
      <c r="H886" s="105"/>
      <c r="I886" s="105"/>
      <c r="J886" s="73"/>
      <c r="K886" s="75" t="s">
        <v>0</v>
      </c>
      <c r="L886" s="76"/>
      <c r="N886" s="77"/>
      <c r="O886" s="73"/>
      <c r="P886" s="73"/>
      <c r="Q886" s="73"/>
      <c r="R886" s="73"/>
      <c r="S886" s="73"/>
      <c r="T886" s="73"/>
      <c r="U886" s="78"/>
      <c r="AN886" s="79" t="s">
        <v>95</v>
      </c>
      <c r="AO886" s="79" t="s">
        <v>25</v>
      </c>
      <c r="AP886" s="6" t="s">
        <v>5</v>
      </c>
      <c r="AQ886" s="6" t="s">
        <v>13</v>
      </c>
      <c r="AR886" s="6" t="s">
        <v>19</v>
      </c>
      <c r="AS886" s="79" t="s">
        <v>87</v>
      </c>
    </row>
    <row r="887" spans="2:59" s="4" customFormat="1" ht="22.5" customHeight="1" x14ac:dyDescent="0.3">
      <c r="B887" s="56"/>
      <c r="C887" s="57"/>
      <c r="D887" s="57"/>
      <c r="E887" s="58" t="s">
        <v>0</v>
      </c>
      <c r="F887" s="100" t="s">
        <v>1192</v>
      </c>
      <c r="G887" s="101"/>
      <c r="H887" s="101"/>
      <c r="I887" s="101"/>
      <c r="J887" s="57"/>
      <c r="K887" s="59">
        <v>26.25</v>
      </c>
      <c r="L887" s="60"/>
      <c r="N887" s="61"/>
      <c r="O887" s="57"/>
      <c r="P887" s="57"/>
      <c r="Q887" s="57"/>
      <c r="R887" s="57"/>
      <c r="S887" s="57"/>
      <c r="T887" s="57"/>
      <c r="U887" s="62"/>
      <c r="AN887" s="63" t="s">
        <v>95</v>
      </c>
      <c r="AO887" s="63" t="s">
        <v>25</v>
      </c>
      <c r="AP887" s="4" t="s">
        <v>25</v>
      </c>
      <c r="AQ887" s="4" t="s">
        <v>13</v>
      </c>
      <c r="AR887" s="4" t="s">
        <v>19</v>
      </c>
      <c r="AS887" s="63" t="s">
        <v>87</v>
      </c>
    </row>
    <row r="888" spans="2:59" s="4" customFormat="1" ht="22.5" customHeight="1" x14ac:dyDescent="0.3">
      <c r="B888" s="56"/>
      <c r="C888" s="57"/>
      <c r="D888" s="57"/>
      <c r="E888" s="58" t="s">
        <v>0</v>
      </c>
      <c r="F888" s="100" t="s">
        <v>0</v>
      </c>
      <c r="G888" s="101"/>
      <c r="H888" s="101"/>
      <c r="I888" s="101"/>
      <c r="J888" s="57"/>
      <c r="K888" s="59">
        <v>0</v>
      </c>
      <c r="L888" s="60"/>
      <c r="N888" s="61"/>
      <c r="O888" s="57"/>
      <c r="P888" s="57"/>
      <c r="Q888" s="57"/>
      <c r="R888" s="57"/>
      <c r="S888" s="57"/>
      <c r="T888" s="57"/>
      <c r="U888" s="62"/>
      <c r="AN888" s="63" t="s">
        <v>95</v>
      </c>
      <c r="AO888" s="63" t="s">
        <v>25</v>
      </c>
      <c r="AP888" s="4" t="s">
        <v>25</v>
      </c>
      <c r="AQ888" s="4" t="s">
        <v>13</v>
      </c>
      <c r="AR888" s="4" t="s">
        <v>19</v>
      </c>
      <c r="AS888" s="63" t="s">
        <v>87</v>
      </c>
    </row>
    <row r="889" spans="2:59" s="4" customFormat="1" ht="22.5" customHeight="1" x14ac:dyDescent="0.3">
      <c r="B889" s="56"/>
      <c r="C889" s="57"/>
      <c r="D889" s="57"/>
      <c r="E889" s="58" t="s">
        <v>0</v>
      </c>
      <c r="F889" s="100" t="s">
        <v>0</v>
      </c>
      <c r="G889" s="101"/>
      <c r="H889" s="101"/>
      <c r="I889" s="101"/>
      <c r="J889" s="57"/>
      <c r="K889" s="59">
        <v>0</v>
      </c>
      <c r="L889" s="60"/>
      <c r="N889" s="61"/>
      <c r="O889" s="57"/>
      <c r="P889" s="57"/>
      <c r="Q889" s="57"/>
      <c r="R889" s="57"/>
      <c r="S889" s="57"/>
      <c r="T889" s="57"/>
      <c r="U889" s="62"/>
      <c r="AN889" s="63" t="s">
        <v>95</v>
      </c>
      <c r="AO889" s="63" t="s">
        <v>25</v>
      </c>
      <c r="AP889" s="4" t="s">
        <v>25</v>
      </c>
      <c r="AQ889" s="4" t="s">
        <v>13</v>
      </c>
      <c r="AR889" s="4" t="s">
        <v>19</v>
      </c>
      <c r="AS889" s="63" t="s">
        <v>87</v>
      </c>
    </row>
    <row r="890" spans="2:59" s="6" customFormat="1" ht="22.5" customHeight="1" x14ac:dyDescent="0.3">
      <c r="B890" s="72"/>
      <c r="C890" s="73"/>
      <c r="D890" s="73"/>
      <c r="E890" s="74" t="s">
        <v>0</v>
      </c>
      <c r="F890" s="104" t="s">
        <v>902</v>
      </c>
      <c r="G890" s="105"/>
      <c r="H890" s="105"/>
      <c r="I890" s="105"/>
      <c r="J890" s="73"/>
      <c r="K890" s="75" t="s">
        <v>0</v>
      </c>
      <c r="L890" s="76"/>
      <c r="N890" s="77"/>
      <c r="O890" s="73"/>
      <c r="P890" s="73"/>
      <c r="Q890" s="73"/>
      <c r="R890" s="73"/>
      <c r="S890" s="73"/>
      <c r="T890" s="73"/>
      <c r="U890" s="78"/>
      <c r="AN890" s="79" t="s">
        <v>95</v>
      </c>
      <c r="AO890" s="79" t="s">
        <v>25</v>
      </c>
      <c r="AP890" s="6" t="s">
        <v>5</v>
      </c>
      <c r="AQ890" s="6" t="s">
        <v>13</v>
      </c>
      <c r="AR890" s="6" t="s">
        <v>19</v>
      </c>
      <c r="AS890" s="79" t="s">
        <v>87</v>
      </c>
    </row>
    <row r="891" spans="2:59" s="4" customFormat="1" ht="22.5" customHeight="1" x14ac:dyDescent="0.3">
      <c r="B891" s="56"/>
      <c r="C891" s="57"/>
      <c r="D891" s="57"/>
      <c r="E891" s="58" t="s">
        <v>0</v>
      </c>
      <c r="F891" s="100" t="s">
        <v>1193</v>
      </c>
      <c r="G891" s="101"/>
      <c r="H891" s="101"/>
      <c r="I891" s="101"/>
      <c r="J891" s="57"/>
      <c r="K891" s="59">
        <v>2309.73</v>
      </c>
      <c r="L891" s="60"/>
      <c r="N891" s="61"/>
      <c r="O891" s="57"/>
      <c r="P891" s="57"/>
      <c r="Q891" s="57"/>
      <c r="R891" s="57"/>
      <c r="S891" s="57"/>
      <c r="T891" s="57"/>
      <c r="U891" s="62"/>
      <c r="AN891" s="63" t="s">
        <v>95</v>
      </c>
      <c r="AO891" s="63" t="s">
        <v>25</v>
      </c>
      <c r="AP891" s="4" t="s">
        <v>25</v>
      </c>
      <c r="AQ891" s="4" t="s">
        <v>13</v>
      </c>
      <c r="AR891" s="4" t="s">
        <v>19</v>
      </c>
      <c r="AS891" s="63" t="s">
        <v>87</v>
      </c>
    </row>
    <row r="892" spans="2:59" s="4" customFormat="1" ht="22.5" customHeight="1" x14ac:dyDescent="0.3">
      <c r="B892" s="56"/>
      <c r="C892" s="57"/>
      <c r="D892" s="57"/>
      <c r="E892" s="58" t="s">
        <v>0</v>
      </c>
      <c r="F892" s="100" t="s">
        <v>1194</v>
      </c>
      <c r="G892" s="101"/>
      <c r="H892" s="101"/>
      <c r="I892" s="101"/>
      <c r="J892" s="57"/>
      <c r="K892" s="59">
        <v>24.17</v>
      </c>
      <c r="L892" s="60"/>
      <c r="N892" s="61"/>
      <c r="O892" s="57"/>
      <c r="P892" s="57"/>
      <c r="Q892" s="57"/>
      <c r="R892" s="57"/>
      <c r="S892" s="57"/>
      <c r="T892" s="57"/>
      <c r="U892" s="62"/>
      <c r="AN892" s="63" t="s">
        <v>95</v>
      </c>
      <c r="AO892" s="63" t="s">
        <v>25</v>
      </c>
      <c r="AP892" s="4" t="s">
        <v>25</v>
      </c>
      <c r="AQ892" s="4" t="s">
        <v>13</v>
      </c>
      <c r="AR892" s="4" t="s">
        <v>19</v>
      </c>
      <c r="AS892" s="63" t="s">
        <v>87</v>
      </c>
    </row>
    <row r="893" spans="2:59" s="4" customFormat="1" ht="22.5" customHeight="1" x14ac:dyDescent="0.3">
      <c r="B893" s="56"/>
      <c r="C893" s="57"/>
      <c r="D893" s="57"/>
      <c r="E893" s="58" t="s">
        <v>0</v>
      </c>
      <c r="F893" s="100" t="s">
        <v>1195</v>
      </c>
      <c r="G893" s="101"/>
      <c r="H893" s="101"/>
      <c r="I893" s="101"/>
      <c r="J893" s="57"/>
      <c r="K893" s="59">
        <v>198.708</v>
      </c>
      <c r="L893" s="60"/>
      <c r="N893" s="61"/>
      <c r="O893" s="57"/>
      <c r="P893" s="57"/>
      <c r="Q893" s="57"/>
      <c r="R893" s="57"/>
      <c r="S893" s="57"/>
      <c r="T893" s="57"/>
      <c r="U893" s="62"/>
      <c r="AN893" s="63" t="s">
        <v>95</v>
      </c>
      <c r="AO893" s="63" t="s">
        <v>25</v>
      </c>
      <c r="AP893" s="4" t="s">
        <v>25</v>
      </c>
      <c r="AQ893" s="4" t="s">
        <v>13</v>
      </c>
      <c r="AR893" s="4" t="s">
        <v>19</v>
      </c>
      <c r="AS893" s="63" t="s">
        <v>87</v>
      </c>
    </row>
    <row r="894" spans="2:59" s="7" customFormat="1" ht="22.5" customHeight="1" x14ac:dyDescent="0.3">
      <c r="B894" s="80"/>
      <c r="C894" s="81"/>
      <c r="D894" s="81"/>
      <c r="E894" s="82" t="s">
        <v>0</v>
      </c>
      <c r="F894" s="109" t="s">
        <v>136</v>
      </c>
      <c r="G894" s="110"/>
      <c r="H894" s="110"/>
      <c r="I894" s="110"/>
      <c r="J894" s="81"/>
      <c r="K894" s="83">
        <v>3008.6950000000002</v>
      </c>
      <c r="L894" s="84"/>
      <c r="N894" s="85"/>
      <c r="O894" s="81"/>
      <c r="P894" s="81"/>
      <c r="Q894" s="81"/>
      <c r="R894" s="81"/>
      <c r="S894" s="81"/>
      <c r="T894" s="81"/>
      <c r="U894" s="86"/>
      <c r="AN894" s="87" t="s">
        <v>95</v>
      </c>
      <c r="AO894" s="87" t="s">
        <v>25</v>
      </c>
      <c r="AP894" s="7" t="s">
        <v>103</v>
      </c>
      <c r="AQ894" s="7" t="s">
        <v>13</v>
      </c>
      <c r="AR894" s="7" t="s">
        <v>19</v>
      </c>
      <c r="AS894" s="87" t="s">
        <v>87</v>
      </c>
    </row>
    <row r="895" spans="2:59" s="5" customFormat="1" ht="22.5" customHeight="1" x14ac:dyDescent="0.3">
      <c r="B895" s="64"/>
      <c r="C895" s="65"/>
      <c r="D895" s="65"/>
      <c r="E895" s="66" t="s">
        <v>0</v>
      </c>
      <c r="F895" s="102" t="s">
        <v>96</v>
      </c>
      <c r="G895" s="103"/>
      <c r="H895" s="103"/>
      <c r="I895" s="103"/>
      <c r="J895" s="65"/>
      <c r="K895" s="67">
        <v>3008.6950000000002</v>
      </c>
      <c r="L895" s="68"/>
      <c r="N895" s="69"/>
      <c r="O895" s="65"/>
      <c r="P895" s="65"/>
      <c r="Q895" s="65"/>
      <c r="R895" s="65"/>
      <c r="S895" s="65"/>
      <c r="T895" s="65"/>
      <c r="U895" s="70"/>
      <c r="AN895" s="71" t="s">
        <v>95</v>
      </c>
      <c r="AO895" s="71" t="s">
        <v>25</v>
      </c>
      <c r="AP895" s="5" t="s">
        <v>92</v>
      </c>
      <c r="AQ895" s="5" t="s">
        <v>13</v>
      </c>
      <c r="AR895" s="5" t="s">
        <v>5</v>
      </c>
      <c r="AS895" s="71" t="s">
        <v>87</v>
      </c>
    </row>
    <row r="896" spans="2:59" s="1" customFormat="1" ht="44.25" customHeight="1" x14ac:dyDescent="0.3">
      <c r="B896" s="46"/>
      <c r="C896" s="47" t="s">
        <v>398</v>
      </c>
      <c r="D896" s="47" t="s">
        <v>88</v>
      </c>
      <c r="E896" s="48" t="s">
        <v>467</v>
      </c>
      <c r="F896" s="97" t="s">
        <v>468</v>
      </c>
      <c r="G896" s="97"/>
      <c r="H896" s="97"/>
      <c r="I896" s="97"/>
      <c r="J896" s="49" t="s">
        <v>91</v>
      </c>
      <c r="K896" s="50">
        <v>3008.6950000000002</v>
      </c>
      <c r="L896" s="51"/>
      <c r="N896" s="52" t="s">
        <v>0</v>
      </c>
      <c r="O896" s="14" t="s">
        <v>16</v>
      </c>
      <c r="P896" s="53">
        <v>0.1</v>
      </c>
      <c r="Q896" s="53">
        <f>P896*K896</f>
        <v>300.86950000000002</v>
      </c>
      <c r="R896" s="53">
        <v>0</v>
      </c>
      <c r="S896" s="53">
        <f>R896*K896</f>
        <v>0</v>
      </c>
      <c r="T896" s="53">
        <v>0</v>
      </c>
      <c r="U896" s="54">
        <f>T896*K896</f>
        <v>0</v>
      </c>
      <c r="AL896" s="8" t="s">
        <v>92</v>
      </c>
      <c r="AN896" s="8" t="s">
        <v>88</v>
      </c>
      <c r="AO896" s="8" t="s">
        <v>25</v>
      </c>
      <c r="AS896" s="8" t="s">
        <v>87</v>
      </c>
      <c r="AY896" s="55" t="e">
        <f>IF(O896="základní",#REF!,0)</f>
        <v>#REF!</v>
      </c>
      <c r="AZ896" s="55">
        <f>IF(O896="snížená",#REF!,0)</f>
        <v>0</v>
      </c>
      <c r="BA896" s="55">
        <f>IF(O896="zákl. přenesená",#REF!,0)</f>
        <v>0</v>
      </c>
      <c r="BB896" s="55">
        <f>IF(O896="sníž. přenesená",#REF!,0)</f>
        <v>0</v>
      </c>
      <c r="BC896" s="55">
        <f>IF(O896="nulová",#REF!,0)</f>
        <v>0</v>
      </c>
      <c r="BD896" s="8" t="s">
        <v>5</v>
      </c>
      <c r="BE896" s="55" t="e">
        <f>ROUND(#REF!*K896,2)</f>
        <v>#REF!</v>
      </c>
      <c r="BF896" s="8" t="s">
        <v>92</v>
      </c>
      <c r="BG896" s="8" t="s">
        <v>469</v>
      </c>
    </row>
    <row r="897" spans="2:59" s="4" customFormat="1" ht="22.5" customHeight="1" x14ac:dyDescent="0.3">
      <c r="B897" s="56"/>
      <c r="C897" s="57"/>
      <c r="D897" s="57"/>
      <c r="E897" s="58" t="s">
        <v>0</v>
      </c>
      <c r="F897" s="98" t="s">
        <v>891</v>
      </c>
      <c r="G897" s="99"/>
      <c r="H897" s="99"/>
      <c r="I897" s="99"/>
      <c r="J897" s="57"/>
      <c r="K897" s="59">
        <v>3008.6950000000002</v>
      </c>
      <c r="L897" s="60"/>
      <c r="N897" s="61"/>
      <c r="O897" s="57"/>
      <c r="P897" s="57"/>
      <c r="Q897" s="57"/>
      <c r="R897" s="57"/>
      <c r="S897" s="57"/>
      <c r="T897" s="57"/>
      <c r="U897" s="62"/>
      <c r="AN897" s="63" t="s">
        <v>95</v>
      </c>
      <c r="AO897" s="63" t="s">
        <v>25</v>
      </c>
      <c r="AP897" s="4" t="s">
        <v>25</v>
      </c>
      <c r="AQ897" s="4" t="s">
        <v>13</v>
      </c>
      <c r="AR897" s="4" t="s">
        <v>5</v>
      </c>
      <c r="AS897" s="63" t="s">
        <v>87</v>
      </c>
    </row>
    <row r="898" spans="2:59" s="1" customFormat="1" ht="31.5" customHeight="1" x14ac:dyDescent="0.3">
      <c r="B898" s="46"/>
      <c r="C898" s="47" t="s">
        <v>402</v>
      </c>
      <c r="D898" s="47" t="s">
        <v>88</v>
      </c>
      <c r="E898" s="48" t="s">
        <v>471</v>
      </c>
      <c r="F898" s="97" t="s">
        <v>472</v>
      </c>
      <c r="G898" s="97"/>
      <c r="H898" s="97"/>
      <c r="I898" s="97"/>
      <c r="J898" s="49" t="s">
        <v>91</v>
      </c>
      <c r="K898" s="50">
        <v>3008.6950000000002</v>
      </c>
      <c r="L898" s="51"/>
      <c r="N898" s="52" t="s">
        <v>0</v>
      </c>
      <c r="O898" s="14" t="s">
        <v>16</v>
      </c>
      <c r="P898" s="53">
        <v>4.9000000000000002E-2</v>
      </c>
      <c r="Q898" s="53">
        <f>P898*K898</f>
        <v>147.42605500000002</v>
      </c>
      <c r="R898" s="53">
        <v>0</v>
      </c>
      <c r="S898" s="53">
        <f>R898*K898</f>
        <v>0</v>
      </c>
      <c r="T898" s="53">
        <v>0</v>
      </c>
      <c r="U898" s="54">
        <f>T898*K898</f>
        <v>0</v>
      </c>
      <c r="AL898" s="8" t="s">
        <v>92</v>
      </c>
      <c r="AN898" s="8" t="s">
        <v>88</v>
      </c>
      <c r="AO898" s="8" t="s">
        <v>25</v>
      </c>
      <c r="AS898" s="8" t="s">
        <v>87</v>
      </c>
      <c r="AY898" s="55" t="e">
        <f>IF(O898="základní",#REF!,0)</f>
        <v>#REF!</v>
      </c>
      <c r="AZ898" s="55">
        <f>IF(O898="snížená",#REF!,0)</f>
        <v>0</v>
      </c>
      <c r="BA898" s="55">
        <f>IF(O898="zákl. přenesená",#REF!,0)</f>
        <v>0</v>
      </c>
      <c r="BB898" s="55">
        <f>IF(O898="sníž. přenesená",#REF!,0)</f>
        <v>0</v>
      </c>
      <c r="BC898" s="55">
        <f>IF(O898="nulová",#REF!,0)</f>
        <v>0</v>
      </c>
      <c r="BD898" s="8" t="s">
        <v>5</v>
      </c>
      <c r="BE898" s="55" t="e">
        <f>ROUND(#REF!*K898,2)</f>
        <v>#REF!</v>
      </c>
      <c r="BF898" s="8" t="s">
        <v>92</v>
      </c>
      <c r="BG898" s="8" t="s">
        <v>473</v>
      </c>
    </row>
    <row r="899" spans="2:59" s="4" customFormat="1" ht="22.5" customHeight="1" x14ac:dyDescent="0.3">
      <c r="B899" s="56"/>
      <c r="C899" s="57"/>
      <c r="D899" s="57"/>
      <c r="E899" s="58" t="s">
        <v>0</v>
      </c>
      <c r="F899" s="98" t="s">
        <v>891</v>
      </c>
      <c r="G899" s="99"/>
      <c r="H899" s="99"/>
      <c r="I899" s="99"/>
      <c r="J899" s="57"/>
      <c r="K899" s="59">
        <v>3008.6950000000002</v>
      </c>
      <c r="L899" s="60"/>
      <c r="N899" s="61"/>
      <c r="O899" s="57"/>
      <c r="P899" s="57"/>
      <c r="Q899" s="57"/>
      <c r="R899" s="57"/>
      <c r="S899" s="57"/>
      <c r="T899" s="57"/>
      <c r="U899" s="62"/>
      <c r="AN899" s="63" t="s">
        <v>95</v>
      </c>
      <c r="AO899" s="63" t="s">
        <v>25</v>
      </c>
      <c r="AP899" s="4" t="s">
        <v>25</v>
      </c>
      <c r="AQ899" s="4" t="s">
        <v>13</v>
      </c>
      <c r="AR899" s="4" t="s">
        <v>5</v>
      </c>
      <c r="AS899" s="63" t="s">
        <v>87</v>
      </c>
    </row>
    <row r="900" spans="2:59" s="1" customFormat="1" ht="31.5" customHeight="1" x14ac:dyDescent="0.3">
      <c r="B900" s="46"/>
      <c r="C900" s="47" t="s">
        <v>421</v>
      </c>
      <c r="D900" s="47" t="s">
        <v>88</v>
      </c>
      <c r="E900" s="48" t="s">
        <v>1196</v>
      </c>
      <c r="F900" s="97" t="s">
        <v>1197</v>
      </c>
      <c r="G900" s="97"/>
      <c r="H900" s="97"/>
      <c r="I900" s="97"/>
      <c r="J900" s="49" t="s">
        <v>197</v>
      </c>
      <c r="K900" s="50">
        <v>3.25</v>
      </c>
      <c r="L900" s="51"/>
      <c r="N900" s="52" t="s">
        <v>0</v>
      </c>
      <c r="O900" s="14" t="s">
        <v>16</v>
      </c>
      <c r="P900" s="53">
        <v>0.34300000000000003</v>
      </c>
      <c r="Q900" s="53">
        <f>P900*K900</f>
        <v>1.1147500000000001</v>
      </c>
      <c r="R900" s="53">
        <v>0</v>
      </c>
      <c r="S900" s="53">
        <f>R900*K900</f>
        <v>0</v>
      </c>
      <c r="T900" s="53">
        <v>0</v>
      </c>
      <c r="U900" s="54">
        <f>T900*K900</f>
        <v>0</v>
      </c>
      <c r="AL900" s="8" t="s">
        <v>92</v>
      </c>
      <c r="AN900" s="8" t="s">
        <v>88</v>
      </c>
      <c r="AO900" s="8" t="s">
        <v>25</v>
      </c>
      <c r="AS900" s="8" t="s">
        <v>87</v>
      </c>
      <c r="AY900" s="55" t="e">
        <f>IF(O900="základní",#REF!,0)</f>
        <v>#REF!</v>
      </c>
      <c r="AZ900" s="55">
        <f>IF(O900="snížená",#REF!,0)</f>
        <v>0</v>
      </c>
      <c r="BA900" s="55">
        <f>IF(O900="zákl. přenesená",#REF!,0)</f>
        <v>0</v>
      </c>
      <c r="BB900" s="55">
        <f>IF(O900="sníž. přenesená",#REF!,0)</f>
        <v>0</v>
      </c>
      <c r="BC900" s="55">
        <f>IF(O900="nulová",#REF!,0)</f>
        <v>0</v>
      </c>
      <c r="BD900" s="8" t="s">
        <v>5</v>
      </c>
      <c r="BE900" s="55" t="e">
        <f>ROUND(#REF!*K900,2)</f>
        <v>#REF!</v>
      </c>
      <c r="BF900" s="8" t="s">
        <v>92</v>
      </c>
      <c r="BG900" s="8" t="s">
        <v>1198</v>
      </c>
    </row>
    <row r="901" spans="2:59" s="4" customFormat="1" ht="22.5" customHeight="1" x14ac:dyDescent="0.3">
      <c r="B901" s="56"/>
      <c r="C901" s="57"/>
      <c r="D901" s="57"/>
      <c r="E901" s="58" t="s">
        <v>0</v>
      </c>
      <c r="F901" s="98" t="s">
        <v>1199</v>
      </c>
      <c r="G901" s="99"/>
      <c r="H901" s="99"/>
      <c r="I901" s="99"/>
      <c r="J901" s="57"/>
      <c r="K901" s="59">
        <v>3.25</v>
      </c>
      <c r="L901" s="60"/>
      <c r="N901" s="61"/>
      <c r="O901" s="57"/>
      <c r="P901" s="57"/>
      <c r="Q901" s="57"/>
      <c r="R901" s="57"/>
      <c r="S901" s="57"/>
      <c r="T901" s="57"/>
      <c r="U901" s="62"/>
      <c r="AN901" s="63" t="s">
        <v>95</v>
      </c>
      <c r="AO901" s="63" t="s">
        <v>25</v>
      </c>
      <c r="AP901" s="4" t="s">
        <v>25</v>
      </c>
      <c r="AQ901" s="4" t="s">
        <v>13</v>
      </c>
      <c r="AR901" s="4" t="s">
        <v>19</v>
      </c>
      <c r="AS901" s="63" t="s">
        <v>87</v>
      </c>
    </row>
    <row r="902" spans="2:59" s="4" customFormat="1" ht="22.5" customHeight="1" x14ac:dyDescent="0.3">
      <c r="B902" s="56"/>
      <c r="C902" s="57"/>
      <c r="D902" s="57"/>
      <c r="E902" s="58" t="s">
        <v>0</v>
      </c>
      <c r="F902" s="100" t="s">
        <v>0</v>
      </c>
      <c r="G902" s="101"/>
      <c r="H902" s="101"/>
      <c r="I902" s="101"/>
      <c r="J902" s="57"/>
      <c r="K902" s="59">
        <v>0</v>
      </c>
      <c r="L902" s="60"/>
      <c r="N902" s="61"/>
      <c r="O902" s="57"/>
      <c r="P902" s="57"/>
      <c r="Q902" s="57"/>
      <c r="R902" s="57"/>
      <c r="S902" s="57"/>
      <c r="T902" s="57"/>
      <c r="U902" s="62"/>
      <c r="AN902" s="63" t="s">
        <v>95</v>
      </c>
      <c r="AO902" s="63" t="s">
        <v>25</v>
      </c>
      <c r="AP902" s="4" t="s">
        <v>25</v>
      </c>
      <c r="AQ902" s="4" t="s">
        <v>13</v>
      </c>
      <c r="AR902" s="4" t="s">
        <v>19</v>
      </c>
      <c r="AS902" s="63" t="s">
        <v>87</v>
      </c>
    </row>
    <row r="903" spans="2:59" s="7" customFormat="1" ht="22.5" customHeight="1" x14ac:dyDescent="0.3">
      <c r="B903" s="80"/>
      <c r="C903" s="81"/>
      <c r="D903" s="81"/>
      <c r="E903" s="82" t="s">
        <v>0</v>
      </c>
      <c r="F903" s="109" t="s">
        <v>136</v>
      </c>
      <c r="G903" s="110"/>
      <c r="H903" s="110"/>
      <c r="I903" s="110"/>
      <c r="J903" s="81"/>
      <c r="K903" s="83">
        <v>3.25</v>
      </c>
      <c r="L903" s="84"/>
      <c r="N903" s="85"/>
      <c r="O903" s="81"/>
      <c r="P903" s="81"/>
      <c r="Q903" s="81"/>
      <c r="R903" s="81"/>
      <c r="S903" s="81"/>
      <c r="T903" s="81"/>
      <c r="U903" s="86"/>
      <c r="AN903" s="87" t="s">
        <v>95</v>
      </c>
      <c r="AO903" s="87" t="s">
        <v>25</v>
      </c>
      <c r="AP903" s="7" t="s">
        <v>103</v>
      </c>
      <c r="AQ903" s="7" t="s">
        <v>13</v>
      </c>
      <c r="AR903" s="7" t="s">
        <v>19</v>
      </c>
      <c r="AS903" s="87" t="s">
        <v>87</v>
      </c>
    </row>
    <row r="904" spans="2:59" s="5" customFormat="1" ht="22.5" customHeight="1" x14ac:dyDescent="0.3">
      <c r="B904" s="64"/>
      <c r="C904" s="65"/>
      <c r="D904" s="65"/>
      <c r="E904" s="66" t="s">
        <v>0</v>
      </c>
      <c r="F904" s="102" t="s">
        <v>96</v>
      </c>
      <c r="G904" s="103"/>
      <c r="H904" s="103"/>
      <c r="I904" s="103"/>
      <c r="J904" s="65"/>
      <c r="K904" s="67">
        <v>3.25</v>
      </c>
      <c r="L904" s="68"/>
      <c r="N904" s="69"/>
      <c r="O904" s="65"/>
      <c r="P904" s="65"/>
      <c r="Q904" s="65"/>
      <c r="R904" s="65"/>
      <c r="S904" s="65"/>
      <c r="T904" s="65"/>
      <c r="U904" s="70"/>
      <c r="AN904" s="71" t="s">
        <v>95</v>
      </c>
      <c r="AO904" s="71" t="s">
        <v>25</v>
      </c>
      <c r="AP904" s="5" t="s">
        <v>92</v>
      </c>
      <c r="AQ904" s="5" t="s">
        <v>13</v>
      </c>
      <c r="AR904" s="5" t="s">
        <v>5</v>
      </c>
      <c r="AS904" s="71" t="s">
        <v>87</v>
      </c>
    </row>
    <row r="905" spans="2:59" s="1" customFormat="1" ht="22.5" customHeight="1" x14ac:dyDescent="0.3">
      <c r="B905" s="46"/>
      <c r="C905" s="47" t="s">
        <v>426</v>
      </c>
      <c r="D905" s="47" t="s">
        <v>88</v>
      </c>
      <c r="E905" s="48" t="s">
        <v>1200</v>
      </c>
      <c r="F905" s="97" t="s">
        <v>1201</v>
      </c>
      <c r="G905" s="97"/>
      <c r="H905" s="97"/>
      <c r="I905" s="97"/>
      <c r="J905" s="49" t="s">
        <v>197</v>
      </c>
      <c r="K905" s="50">
        <v>3.25</v>
      </c>
      <c r="L905" s="51"/>
      <c r="N905" s="52" t="s">
        <v>0</v>
      </c>
      <c r="O905" s="14" t="s">
        <v>16</v>
      </c>
      <c r="P905" s="53">
        <v>0.192</v>
      </c>
      <c r="Q905" s="53">
        <f>P905*K905</f>
        <v>0.624</v>
      </c>
      <c r="R905" s="53">
        <v>0</v>
      </c>
      <c r="S905" s="53">
        <f>R905*K905</f>
        <v>0</v>
      </c>
      <c r="T905" s="53">
        <v>0</v>
      </c>
      <c r="U905" s="54">
        <f>T905*K905</f>
        <v>0</v>
      </c>
      <c r="AL905" s="8" t="s">
        <v>92</v>
      </c>
      <c r="AN905" s="8" t="s">
        <v>88</v>
      </c>
      <c r="AO905" s="8" t="s">
        <v>25</v>
      </c>
      <c r="AS905" s="8" t="s">
        <v>87</v>
      </c>
      <c r="AY905" s="55" t="e">
        <f>IF(O905="základní",#REF!,0)</f>
        <v>#REF!</v>
      </c>
      <c r="AZ905" s="55">
        <f>IF(O905="snížená",#REF!,0)</f>
        <v>0</v>
      </c>
      <c r="BA905" s="55">
        <f>IF(O905="zákl. přenesená",#REF!,0)</f>
        <v>0</v>
      </c>
      <c r="BB905" s="55">
        <f>IF(O905="sníž. přenesená",#REF!,0)</f>
        <v>0</v>
      </c>
      <c r="BC905" s="55">
        <f>IF(O905="nulová",#REF!,0)</f>
        <v>0</v>
      </c>
      <c r="BD905" s="8" t="s">
        <v>5</v>
      </c>
      <c r="BE905" s="55" t="e">
        <f>ROUND(#REF!*K905,2)</f>
        <v>#REF!</v>
      </c>
      <c r="BF905" s="8" t="s">
        <v>92</v>
      </c>
      <c r="BG905" s="8" t="s">
        <v>1202</v>
      </c>
    </row>
    <row r="906" spans="2:59" s="4" customFormat="1" ht="22.5" customHeight="1" x14ac:dyDescent="0.3">
      <c r="B906" s="56"/>
      <c r="C906" s="57"/>
      <c r="D906" s="57"/>
      <c r="E906" s="58" t="s">
        <v>0</v>
      </c>
      <c r="F906" s="98" t="s">
        <v>896</v>
      </c>
      <c r="G906" s="99"/>
      <c r="H906" s="99"/>
      <c r="I906" s="99"/>
      <c r="J906" s="57"/>
      <c r="K906" s="59">
        <v>3.25</v>
      </c>
      <c r="L906" s="60"/>
      <c r="N906" s="61"/>
      <c r="O906" s="57"/>
      <c r="P906" s="57"/>
      <c r="Q906" s="57"/>
      <c r="R906" s="57"/>
      <c r="S906" s="57"/>
      <c r="T906" s="57"/>
      <c r="U906" s="62"/>
      <c r="AN906" s="63" t="s">
        <v>95</v>
      </c>
      <c r="AO906" s="63" t="s">
        <v>25</v>
      </c>
      <c r="AP906" s="4" t="s">
        <v>25</v>
      </c>
      <c r="AQ906" s="4" t="s">
        <v>13</v>
      </c>
      <c r="AR906" s="4" t="s">
        <v>5</v>
      </c>
      <c r="AS906" s="63" t="s">
        <v>87</v>
      </c>
    </row>
    <row r="907" spans="2:59" s="1" customFormat="1" ht="44.25" customHeight="1" x14ac:dyDescent="0.3">
      <c r="B907" s="46"/>
      <c r="C907" s="47" t="s">
        <v>433</v>
      </c>
      <c r="D907" s="47" t="s">
        <v>88</v>
      </c>
      <c r="E907" s="48" t="s">
        <v>484</v>
      </c>
      <c r="F907" s="97" t="s">
        <v>485</v>
      </c>
      <c r="G907" s="97"/>
      <c r="H907" s="97"/>
      <c r="I907" s="97"/>
      <c r="J907" s="49" t="s">
        <v>91</v>
      </c>
      <c r="K907" s="50">
        <v>118.51300000000001</v>
      </c>
      <c r="L907" s="51"/>
      <c r="N907" s="52" t="s">
        <v>0</v>
      </c>
      <c r="O907" s="14" t="s">
        <v>16</v>
      </c>
      <c r="P907" s="53">
        <v>0.105</v>
      </c>
      <c r="Q907" s="53">
        <f>P907*K907</f>
        <v>12.443865000000001</v>
      </c>
      <c r="R907" s="53">
        <v>1.2999999999999999E-4</v>
      </c>
      <c r="S907" s="53">
        <f>R907*K907</f>
        <v>1.5406689999999999E-2</v>
      </c>
      <c r="T907" s="53">
        <v>0</v>
      </c>
      <c r="U907" s="54">
        <f>T907*K907</f>
        <v>0</v>
      </c>
      <c r="AL907" s="8" t="s">
        <v>92</v>
      </c>
      <c r="AN907" s="8" t="s">
        <v>88</v>
      </c>
      <c r="AO907" s="8" t="s">
        <v>25</v>
      </c>
      <c r="AS907" s="8" t="s">
        <v>87</v>
      </c>
      <c r="AY907" s="55" t="e">
        <f>IF(O907="základní",#REF!,0)</f>
        <v>#REF!</v>
      </c>
      <c r="AZ907" s="55">
        <f>IF(O907="snížená",#REF!,0)</f>
        <v>0</v>
      </c>
      <c r="BA907" s="55">
        <f>IF(O907="zákl. přenesená",#REF!,0)</f>
        <v>0</v>
      </c>
      <c r="BB907" s="55">
        <f>IF(O907="sníž. přenesená",#REF!,0)</f>
        <v>0</v>
      </c>
      <c r="BC907" s="55">
        <f>IF(O907="nulová",#REF!,0)</f>
        <v>0</v>
      </c>
      <c r="BD907" s="8" t="s">
        <v>5</v>
      </c>
      <c r="BE907" s="55" t="e">
        <f>ROUND(#REF!*K907,2)</f>
        <v>#REF!</v>
      </c>
      <c r="BF907" s="8" t="s">
        <v>92</v>
      </c>
      <c r="BG907" s="8" t="s">
        <v>486</v>
      </c>
    </row>
    <row r="908" spans="2:59" s="6" customFormat="1" ht="22.5" customHeight="1" x14ac:dyDescent="0.3">
      <c r="B908" s="72"/>
      <c r="C908" s="73"/>
      <c r="D908" s="73"/>
      <c r="E908" s="74" t="s">
        <v>0</v>
      </c>
      <c r="F908" s="106" t="s">
        <v>900</v>
      </c>
      <c r="G908" s="107"/>
      <c r="H908" s="107"/>
      <c r="I908" s="107"/>
      <c r="J908" s="73"/>
      <c r="K908" s="75" t="s">
        <v>0</v>
      </c>
      <c r="L908" s="76"/>
      <c r="N908" s="77"/>
      <c r="O908" s="73"/>
      <c r="P908" s="73"/>
      <c r="Q908" s="73"/>
      <c r="R908" s="73"/>
      <c r="S908" s="73"/>
      <c r="T908" s="73"/>
      <c r="U908" s="78"/>
      <c r="AN908" s="79" t="s">
        <v>95</v>
      </c>
      <c r="AO908" s="79" t="s">
        <v>25</v>
      </c>
      <c r="AP908" s="6" t="s">
        <v>5</v>
      </c>
      <c r="AQ908" s="6" t="s">
        <v>13</v>
      </c>
      <c r="AR908" s="6" t="s">
        <v>19</v>
      </c>
      <c r="AS908" s="79" t="s">
        <v>87</v>
      </c>
    </row>
    <row r="909" spans="2:59" s="6" customFormat="1" ht="22.5" customHeight="1" x14ac:dyDescent="0.3">
      <c r="B909" s="72"/>
      <c r="C909" s="73"/>
      <c r="D909" s="73"/>
      <c r="E909" s="74" t="s">
        <v>0</v>
      </c>
      <c r="F909" s="104" t="s">
        <v>900</v>
      </c>
      <c r="G909" s="105"/>
      <c r="H909" s="105"/>
      <c r="I909" s="105"/>
      <c r="J909" s="73"/>
      <c r="K909" s="75" t="s">
        <v>0</v>
      </c>
      <c r="L909" s="76"/>
      <c r="N909" s="77"/>
      <c r="O909" s="73"/>
      <c r="P909" s="73"/>
      <c r="Q909" s="73"/>
      <c r="R909" s="73"/>
      <c r="S909" s="73"/>
      <c r="T909" s="73"/>
      <c r="U909" s="78"/>
      <c r="AN909" s="79" t="s">
        <v>95</v>
      </c>
      <c r="AO909" s="79" t="s">
        <v>25</v>
      </c>
      <c r="AP909" s="6" t="s">
        <v>5</v>
      </c>
      <c r="AQ909" s="6" t="s">
        <v>13</v>
      </c>
      <c r="AR909" s="6" t="s">
        <v>19</v>
      </c>
      <c r="AS909" s="79" t="s">
        <v>87</v>
      </c>
    </row>
    <row r="910" spans="2:59" s="4" customFormat="1" ht="22.5" customHeight="1" x14ac:dyDescent="0.3">
      <c r="B910" s="56"/>
      <c r="C910" s="57"/>
      <c r="D910" s="57"/>
      <c r="E910" s="58" t="s">
        <v>0</v>
      </c>
      <c r="F910" s="100" t="s">
        <v>1203</v>
      </c>
      <c r="G910" s="101"/>
      <c r="H910" s="101"/>
      <c r="I910" s="101"/>
      <c r="J910" s="57"/>
      <c r="K910" s="59">
        <v>13.78</v>
      </c>
      <c r="L910" s="60"/>
      <c r="N910" s="61"/>
      <c r="O910" s="57"/>
      <c r="P910" s="57"/>
      <c r="Q910" s="57"/>
      <c r="R910" s="57"/>
      <c r="S910" s="57"/>
      <c r="T910" s="57"/>
      <c r="U910" s="62"/>
      <c r="AN910" s="63" t="s">
        <v>95</v>
      </c>
      <c r="AO910" s="63" t="s">
        <v>25</v>
      </c>
      <c r="AP910" s="4" t="s">
        <v>25</v>
      </c>
      <c r="AQ910" s="4" t="s">
        <v>13</v>
      </c>
      <c r="AR910" s="4" t="s">
        <v>19</v>
      </c>
      <c r="AS910" s="63" t="s">
        <v>87</v>
      </c>
    </row>
    <row r="911" spans="2:59" s="4" customFormat="1" ht="22.5" customHeight="1" x14ac:dyDescent="0.3">
      <c r="B911" s="56"/>
      <c r="C911" s="57"/>
      <c r="D911" s="57"/>
      <c r="E911" s="58" t="s">
        <v>0</v>
      </c>
      <c r="F911" s="100" t="s">
        <v>1204</v>
      </c>
      <c r="G911" s="101"/>
      <c r="H911" s="101"/>
      <c r="I911" s="101"/>
      <c r="J911" s="57"/>
      <c r="K911" s="59">
        <v>14.282999999999999</v>
      </c>
      <c r="L911" s="60"/>
      <c r="N911" s="61"/>
      <c r="O911" s="57"/>
      <c r="P911" s="57"/>
      <c r="Q911" s="57"/>
      <c r="R911" s="57"/>
      <c r="S911" s="57"/>
      <c r="T911" s="57"/>
      <c r="U911" s="62"/>
      <c r="AN911" s="63" t="s">
        <v>95</v>
      </c>
      <c r="AO911" s="63" t="s">
        <v>25</v>
      </c>
      <c r="AP911" s="4" t="s">
        <v>25</v>
      </c>
      <c r="AQ911" s="4" t="s">
        <v>13</v>
      </c>
      <c r="AR911" s="4" t="s">
        <v>19</v>
      </c>
      <c r="AS911" s="63" t="s">
        <v>87</v>
      </c>
    </row>
    <row r="912" spans="2:59" s="4" customFormat="1" ht="22.5" customHeight="1" x14ac:dyDescent="0.3">
      <c r="B912" s="56"/>
      <c r="C912" s="57"/>
      <c r="D912" s="57"/>
      <c r="E912" s="58" t="s">
        <v>0</v>
      </c>
      <c r="F912" s="100" t="s">
        <v>0</v>
      </c>
      <c r="G912" s="101"/>
      <c r="H912" s="101"/>
      <c r="I912" s="101"/>
      <c r="J912" s="57"/>
      <c r="K912" s="59">
        <v>0</v>
      </c>
      <c r="L912" s="60"/>
      <c r="N912" s="61"/>
      <c r="O912" s="57"/>
      <c r="P912" s="57"/>
      <c r="Q912" s="57"/>
      <c r="R912" s="57"/>
      <c r="S912" s="57"/>
      <c r="T912" s="57"/>
      <c r="U912" s="62"/>
      <c r="AN912" s="63" t="s">
        <v>95</v>
      </c>
      <c r="AO912" s="63" t="s">
        <v>25</v>
      </c>
      <c r="AP912" s="4" t="s">
        <v>25</v>
      </c>
      <c r="AQ912" s="4" t="s">
        <v>13</v>
      </c>
      <c r="AR912" s="4" t="s">
        <v>19</v>
      </c>
      <c r="AS912" s="63" t="s">
        <v>87</v>
      </c>
    </row>
    <row r="913" spans="2:59" s="6" customFormat="1" ht="22.5" customHeight="1" x14ac:dyDescent="0.3">
      <c r="B913" s="72"/>
      <c r="C913" s="73"/>
      <c r="D913" s="73"/>
      <c r="E913" s="74" t="s">
        <v>0</v>
      </c>
      <c r="F913" s="104" t="s">
        <v>906</v>
      </c>
      <c r="G913" s="105"/>
      <c r="H913" s="105"/>
      <c r="I913" s="105"/>
      <c r="J913" s="73"/>
      <c r="K913" s="75" t="s">
        <v>0</v>
      </c>
      <c r="L913" s="76"/>
      <c r="N913" s="77"/>
      <c r="O913" s="73"/>
      <c r="P913" s="73"/>
      <c r="Q913" s="73"/>
      <c r="R913" s="73"/>
      <c r="S913" s="73"/>
      <c r="T913" s="73"/>
      <c r="U913" s="78"/>
      <c r="AN913" s="79" t="s">
        <v>95</v>
      </c>
      <c r="AO913" s="79" t="s">
        <v>25</v>
      </c>
      <c r="AP913" s="6" t="s">
        <v>5</v>
      </c>
      <c r="AQ913" s="6" t="s">
        <v>13</v>
      </c>
      <c r="AR913" s="6" t="s">
        <v>19</v>
      </c>
      <c r="AS913" s="79" t="s">
        <v>87</v>
      </c>
    </row>
    <row r="914" spans="2:59" s="4" customFormat="1" ht="22.5" customHeight="1" x14ac:dyDescent="0.3">
      <c r="B914" s="56"/>
      <c r="C914" s="57"/>
      <c r="D914" s="57"/>
      <c r="E914" s="58" t="s">
        <v>0</v>
      </c>
      <c r="F914" s="100" t="s">
        <v>1205</v>
      </c>
      <c r="G914" s="101"/>
      <c r="H914" s="101"/>
      <c r="I914" s="101"/>
      <c r="J914" s="57"/>
      <c r="K914" s="59">
        <v>30.54</v>
      </c>
      <c r="L914" s="60"/>
      <c r="N914" s="61"/>
      <c r="O914" s="57"/>
      <c r="P914" s="57"/>
      <c r="Q914" s="57"/>
      <c r="R914" s="57"/>
      <c r="S914" s="57"/>
      <c r="T914" s="57"/>
      <c r="U914" s="62"/>
      <c r="AN914" s="63" t="s">
        <v>95</v>
      </c>
      <c r="AO914" s="63" t="s">
        <v>25</v>
      </c>
      <c r="AP914" s="4" t="s">
        <v>25</v>
      </c>
      <c r="AQ914" s="4" t="s">
        <v>13</v>
      </c>
      <c r="AR914" s="4" t="s">
        <v>19</v>
      </c>
      <c r="AS914" s="63" t="s">
        <v>87</v>
      </c>
    </row>
    <row r="915" spans="2:59" s="4" customFormat="1" ht="22.5" customHeight="1" x14ac:dyDescent="0.3">
      <c r="B915" s="56"/>
      <c r="C915" s="57"/>
      <c r="D915" s="57"/>
      <c r="E915" s="58" t="s">
        <v>0</v>
      </c>
      <c r="F915" s="100" t="s">
        <v>1206</v>
      </c>
      <c r="G915" s="101"/>
      <c r="H915" s="101"/>
      <c r="I915" s="101"/>
      <c r="J915" s="57"/>
      <c r="K915" s="59">
        <v>40.44</v>
      </c>
      <c r="L915" s="60"/>
      <c r="N915" s="61"/>
      <c r="O915" s="57"/>
      <c r="P915" s="57"/>
      <c r="Q915" s="57"/>
      <c r="R915" s="57"/>
      <c r="S915" s="57"/>
      <c r="T915" s="57"/>
      <c r="U915" s="62"/>
      <c r="AN915" s="63" t="s">
        <v>95</v>
      </c>
      <c r="AO915" s="63" t="s">
        <v>25</v>
      </c>
      <c r="AP915" s="4" t="s">
        <v>25</v>
      </c>
      <c r="AQ915" s="4" t="s">
        <v>13</v>
      </c>
      <c r="AR915" s="4" t="s">
        <v>19</v>
      </c>
      <c r="AS915" s="63" t="s">
        <v>87</v>
      </c>
    </row>
    <row r="916" spans="2:59" s="4" customFormat="1" ht="22.5" customHeight="1" x14ac:dyDescent="0.3">
      <c r="B916" s="56"/>
      <c r="C916" s="57"/>
      <c r="D916" s="57"/>
      <c r="E916" s="58" t="s">
        <v>0</v>
      </c>
      <c r="F916" s="100" t="s">
        <v>0</v>
      </c>
      <c r="G916" s="101"/>
      <c r="H916" s="101"/>
      <c r="I916" s="101"/>
      <c r="J916" s="57"/>
      <c r="K916" s="59">
        <v>0</v>
      </c>
      <c r="L916" s="60"/>
      <c r="N916" s="61"/>
      <c r="O916" s="57"/>
      <c r="P916" s="57"/>
      <c r="Q916" s="57"/>
      <c r="R916" s="57"/>
      <c r="S916" s="57"/>
      <c r="T916" s="57"/>
      <c r="U916" s="62"/>
      <c r="AN916" s="63" t="s">
        <v>95</v>
      </c>
      <c r="AO916" s="63" t="s">
        <v>25</v>
      </c>
      <c r="AP916" s="4" t="s">
        <v>25</v>
      </c>
      <c r="AQ916" s="4" t="s">
        <v>13</v>
      </c>
      <c r="AR916" s="4" t="s">
        <v>19</v>
      </c>
      <c r="AS916" s="63" t="s">
        <v>87</v>
      </c>
    </row>
    <row r="917" spans="2:59" s="6" customFormat="1" ht="22.5" customHeight="1" x14ac:dyDescent="0.3">
      <c r="B917" s="72"/>
      <c r="C917" s="73"/>
      <c r="D917" s="73"/>
      <c r="E917" s="74" t="s">
        <v>0</v>
      </c>
      <c r="F917" s="104" t="s">
        <v>902</v>
      </c>
      <c r="G917" s="105"/>
      <c r="H917" s="105"/>
      <c r="I917" s="105"/>
      <c r="J917" s="73"/>
      <c r="K917" s="75" t="s">
        <v>0</v>
      </c>
      <c r="L917" s="76"/>
      <c r="N917" s="77"/>
      <c r="O917" s="73"/>
      <c r="P917" s="73"/>
      <c r="Q917" s="73"/>
      <c r="R917" s="73"/>
      <c r="S917" s="73"/>
      <c r="T917" s="73"/>
      <c r="U917" s="78"/>
      <c r="AN917" s="79" t="s">
        <v>95</v>
      </c>
      <c r="AO917" s="79" t="s">
        <v>25</v>
      </c>
      <c r="AP917" s="6" t="s">
        <v>5</v>
      </c>
      <c r="AQ917" s="6" t="s">
        <v>13</v>
      </c>
      <c r="AR917" s="6" t="s">
        <v>19</v>
      </c>
      <c r="AS917" s="79" t="s">
        <v>87</v>
      </c>
    </row>
    <row r="918" spans="2:59" s="4" customFormat="1" ht="22.5" customHeight="1" x14ac:dyDescent="0.3">
      <c r="B918" s="56"/>
      <c r="C918" s="57"/>
      <c r="D918" s="57"/>
      <c r="E918" s="58" t="s">
        <v>0</v>
      </c>
      <c r="F918" s="100" t="s">
        <v>1207</v>
      </c>
      <c r="G918" s="101"/>
      <c r="H918" s="101"/>
      <c r="I918" s="101"/>
      <c r="J918" s="57"/>
      <c r="K918" s="59">
        <v>19.47</v>
      </c>
      <c r="L918" s="60"/>
      <c r="N918" s="61"/>
      <c r="O918" s="57"/>
      <c r="P918" s="57"/>
      <c r="Q918" s="57"/>
      <c r="R918" s="57"/>
      <c r="S918" s="57"/>
      <c r="T918" s="57"/>
      <c r="U918" s="62"/>
      <c r="AN918" s="63" t="s">
        <v>95</v>
      </c>
      <c r="AO918" s="63" t="s">
        <v>25</v>
      </c>
      <c r="AP918" s="4" t="s">
        <v>25</v>
      </c>
      <c r="AQ918" s="4" t="s">
        <v>13</v>
      </c>
      <c r="AR918" s="4" t="s">
        <v>19</v>
      </c>
      <c r="AS918" s="63" t="s">
        <v>87</v>
      </c>
    </row>
    <row r="919" spans="2:59" s="4" customFormat="1" ht="22.5" customHeight="1" x14ac:dyDescent="0.3">
      <c r="B919" s="56"/>
      <c r="C919" s="57"/>
      <c r="D919" s="57"/>
      <c r="E919" s="58" t="s">
        <v>0</v>
      </c>
      <c r="F919" s="100" t="s">
        <v>0</v>
      </c>
      <c r="G919" s="101"/>
      <c r="H919" s="101"/>
      <c r="I919" s="101"/>
      <c r="J919" s="57"/>
      <c r="K919" s="59">
        <v>0</v>
      </c>
      <c r="L919" s="60"/>
      <c r="N919" s="61"/>
      <c r="O919" s="57"/>
      <c r="P919" s="57"/>
      <c r="Q919" s="57"/>
      <c r="R919" s="57"/>
      <c r="S919" s="57"/>
      <c r="T919" s="57"/>
      <c r="U919" s="62"/>
      <c r="AN919" s="63" t="s">
        <v>95</v>
      </c>
      <c r="AO919" s="63" t="s">
        <v>25</v>
      </c>
      <c r="AP919" s="4" t="s">
        <v>25</v>
      </c>
      <c r="AQ919" s="4" t="s">
        <v>13</v>
      </c>
      <c r="AR919" s="4" t="s">
        <v>19</v>
      </c>
      <c r="AS919" s="63" t="s">
        <v>87</v>
      </c>
    </row>
    <row r="920" spans="2:59" s="5" customFormat="1" ht="22.5" customHeight="1" x14ac:dyDescent="0.3">
      <c r="B920" s="64"/>
      <c r="C920" s="65"/>
      <c r="D920" s="65"/>
      <c r="E920" s="66" t="s">
        <v>0</v>
      </c>
      <c r="F920" s="102" t="s">
        <v>96</v>
      </c>
      <c r="G920" s="103"/>
      <c r="H920" s="103"/>
      <c r="I920" s="103"/>
      <c r="J920" s="65"/>
      <c r="K920" s="67">
        <v>118.51300000000001</v>
      </c>
      <c r="L920" s="68"/>
      <c r="N920" s="69"/>
      <c r="O920" s="65"/>
      <c r="P920" s="65"/>
      <c r="Q920" s="65"/>
      <c r="R920" s="65"/>
      <c r="S920" s="65"/>
      <c r="T920" s="65"/>
      <c r="U920" s="70"/>
      <c r="AN920" s="71" t="s">
        <v>95</v>
      </c>
      <c r="AO920" s="71" t="s">
        <v>25</v>
      </c>
      <c r="AP920" s="5" t="s">
        <v>92</v>
      </c>
      <c r="AQ920" s="5" t="s">
        <v>13</v>
      </c>
      <c r="AR920" s="5" t="s">
        <v>5</v>
      </c>
      <c r="AS920" s="71" t="s">
        <v>87</v>
      </c>
    </row>
    <row r="921" spans="2:59" s="1" customFormat="1" ht="31.5" customHeight="1" x14ac:dyDescent="0.3">
      <c r="B921" s="46"/>
      <c r="C921" s="47" t="s">
        <v>438</v>
      </c>
      <c r="D921" s="47" t="s">
        <v>88</v>
      </c>
      <c r="E921" s="48" t="s">
        <v>559</v>
      </c>
      <c r="F921" s="97" t="s">
        <v>1218</v>
      </c>
      <c r="G921" s="97"/>
      <c r="H921" s="97"/>
      <c r="I921" s="97"/>
      <c r="J921" s="49" t="s">
        <v>542</v>
      </c>
      <c r="K921" s="50">
        <v>3</v>
      </c>
      <c r="L921" s="51"/>
      <c r="N921" s="52" t="s">
        <v>0</v>
      </c>
      <c r="O921" s="14" t="s">
        <v>16</v>
      </c>
      <c r="P921" s="53">
        <v>0</v>
      </c>
      <c r="Q921" s="53">
        <f>P921*K921</f>
        <v>0</v>
      </c>
      <c r="R921" s="53">
        <v>5.0000000000000001E-4</v>
      </c>
      <c r="S921" s="53">
        <f>R921*K921</f>
        <v>1.5E-3</v>
      </c>
      <c r="T921" s="53">
        <v>0</v>
      </c>
      <c r="U921" s="54">
        <f>T921*K921</f>
        <v>0</v>
      </c>
      <c r="AL921" s="8" t="s">
        <v>183</v>
      </c>
      <c r="AN921" s="8" t="s">
        <v>88</v>
      </c>
      <c r="AO921" s="8" t="s">
        <v>25</v>
      </c>
      <c r="AS921" s="8" t="s">
        <v>87</v>
      </c>
      <c r="AY921" s="55" t="e">
        <f>IF(O921="základní",#REF!,0)</f>
        <v>#REF!</v>
      </c>
      <c r="AZ921" s="55">
        <f>IF(O921="snížená",#REF!,0)</f>
        <v>0</v>
      </c>
      <c r="BA921" s="55">
        <f>IF(O921="zákl. přenesená",#REF!,0)</f>
        <v>0</v>
      </c>
      <c r="BB921" s="55">
        <f>IF(O921="sníž. přenesená",#REF!,0)</f>
        <v>0</v>
      </c>
      <c r="BC921" s="55">
        <f>IF(O921="nulová",#REF!,0)</f>
        <v>0</v>
      </c>
      <c r="BD921" s="8" t="s">
        <v>5</v>
      </c>
      <c r="BE921" s="55" t="e">
        <f>ROUND(#REF!*K921,2)</f>
        <v>#REF!</v>
      </c>
      <c r="BF921" s="8" t="s">
        <v>183</v>
      </c>
      <c r="BG921" s="8" t="s">
        <v>1219</v>
      </c>
    </row>
    <row r="922" spans="2:59" s="4" customFormat="1" ht="22.5" customHeight="1" x14ac:dyDescent="0.3">
      <c r="B922" s="56"/>
      <c r="C922" s="57"/>
      <c r="D922" s="57"/>
      <c r="E922" s="58" t="s">
        <v>0</v>
      </c>
      <c r="F922" s="98" t="s">
        <v>103</v>
      </c>
      <c r="G922" s="99"/>
      <c r="H922" s="99"/>
      <c r="I922" s="99"/>
      <c r="J922" s="57"/>
      <c r="K922" s="59">
        <v>3</v>
      </c>
      <c r="L922" s="60"/>
      <c r="N922" s="61"/>
      <c r="O922" s="57"/>
      <c r="P922" s="57"/>
      <c r="Q922" s="57"/>
      <c r="R922" s="57"/>
      <c r="S922" s="57"/>
      <c r="T922" s="57"/>
      <c r="U922" s="62"/>
      <c r="AN922" s="63" t="s">
        <v>95</v>
      </c>
      <c r="AO922" s="63" t="s">
        <v>25</v>
      </c>
      <c r="AP922" s="4" t="s">
        <v>25</v>
      </c>
      <c r="AQ922" s="4" t="s">
        <v>13</v>
      </c>
      <c r="AR922" s="4" t="s">
        <v>19</v>
      </c>
      <c r="AS922" s="63" t="s">
        <v>87</v>
      </c>
    </row>
    <row r="923" spans="2:59" s="4" customFormat="1" ht="22.5" customHeight="1" x14ac:dyDescent="0.3">
      <c r="B923" s="56"/>
      <c r="C923" s="57"/>
      <c r="D923" s="57"/>
      <c r="E923" s="58" t="s">
        <v>0</v>
      </c>
      <c r="F923" s="100" t="s">
        <v>0</v>
      </c>
      <c r="G923" s="101"/>
      <c r="H923" s="101"/>
      <c r="I923" s="101"/>
      <c r="J923" s="57"/>
      <c r="K923" s="59">
        <v>0</v>
      </c>
      <c r="L923" s="60"/>
      <c r="N923" s="61"/>
      <c r="O923" s="57"/>
      <c r="P923" s="57"/>
      <c r="Q923" s="57"/>
      <c r="R923" s="57"/>
      <c r="S923" s="57"/>
      <c r="T923" s="57"/>
      <c r="U923" s="62"/>
      <c r="AN923" s="63" t="s">
        <v>95</v>
      </c>
      <c r="AO923" s="63" t="s">
        <v>25</v>
      </c>
      <c r="AP923" s="4" t="s">
        <v>25</v>
      </c>
      <c r="AQ923" s="4" t="s">
        <v>13</v>
      </c>
      <c r="AR923" s="4" t="s">
        <v>19</v>
      </c>
      <c r="AS923" s="63" t="s">
        <v>87</v>
      </c>
    </row>
    <row r="924" spans="2:59" s="5" customFormat="1" ht="22.5" customHeight="1" x14ac:dyDescent="0.3">
      <c r="B924" s="64"/>
      <c r="C924" s="65"/>
      <c r="D924" s="65"/>
      <c r="E924" s="66" t="s">
        <v>0</v>
      </c>
      <c r="F924" s="102" t="s">
        <v>96</v>
      </c>
      <c r="G924" s="103"/>
      <c r="H924" s="103"/>
      <c r="I924" s="103"/>
      <c r="J924" s="65"/>
      <c r="K924" s="67">
        <v>3</v>
      </c>
      <c r="L924" s="68"/>
      <c r="N924" s="69"/>
      <c r="O924" s="65"/>
      <c r="P924" s="65"/>
      <c r="Q924" s="65"/>
      <c r="R924" s="65"/>
      <c r="S924" s="65"/>
      <c r="T924" s="65"/>
      <c r="U924" s="70"/>
      <c r="AN924" s="71" t="s">
        <v>95</v>
      </c>
      <c r="AO924" s="71" t="s">
        <v>25</v>
      </c>
      <c r="AP924" s="5" t="s">
        <v>92</v>
      </c>
      <c r="AQ924" s="5" t="s">
        <v>13</v>
      </c>
      <c r="AR924" s="5" t="s">
        <v>5</v>
      </c>
      <c r="AS924" s="71" t="s">
        <v>87</v>
      </c>
    </row>
    <row r="925" spans="2:59" s="1" customFormat="1" ht="44.25" customHeight="1" x14ac:dyDescent="0.3">
      <c r="B925" s="46"/>
      <c r="C925" s="47" t="s">
        <v>443</v>
      </c>
      <c r="D925" s="47" t="s">
        <v>88</v>
      </c>
      <c r="E925" s="48" t="s">
        <v>1220</v>
      </c>
      <c r="F925" s="97" t="s">
        <v>564</v>
      </c>
      <c r="G925" s="97"/>
      <c r="H925" s="97"/>
      <c r="I925" s="97"/>
      <c r="J925" s="49" t="s">
        <v>542</v>
      </c>
      <c r="K925" s="50">
        <v>11</v>
      </c>
      <c r="L925" s="51"/>
      <c r="N925" s="52" t="s">
        <v>0</v>
      </c>
      <c r="O925" s="14" t="s">
        <v>16</v>
      </c>
      <c r="P925" s="53">
        <v>0</v>
      </c>
      <c r="Q925" s="53">
        <f>P925*K925</f>
        <v>0</v>
      </c>
      <c r="R925" s="53">
        <v>5.0000000000000001E-4</v>
      </c>
      <c r="S925" s="53">
        <f>R925*K925</f>
        <v>5.4999999999999997E-3</v>
      </c>
      <c r="T925" s="53">
        <v>0</v>
      </c>
      <c r="U925" s="54">
        <f>T925*K925</f>
        <v>0</v>
      </c>
      <c r="AL925" s="8" t="s">
        <v>183</v>
      </c>
      <c r="AN925" s="8" t="s">
        <v>88</v>
      </c>
      <c r="AO925" s="8" t="s">
        <v>25</v>
      </c>
      <c r="AS925" s="8" t="s">
        <v>87</v>
      </c>
      <c r="AY925" s="55" t="e">
        <f>IF(O925="základní",#REF!,0)</f>
        <v>#REF!</v>
      </c>
      <c r="AZ925" s="55">
        <f>IF(O925="snížená",#REF!,0)</f>
        <v>0</v>
      </c>
      <c r="BA925" s="55">
        <f>IF(O925="zákl. přenesená",#REF!,0)</f>
        <v>0</v>
      </c>
      <c r="BB925" s="55">
        <f>IF(O925="sníž. přenesená",#REF!,0)</f>
        <v>0</v>
      </c>
      <c r="BC925" s="55">
        <f>IF(O925="nulová",#REF!,0)</f>
        <v>0</v>
      </c>
      <c r="BD925" s="8" t="s">
        <v>5</v>
      </c>
      <c r="BE925" s="55" t="e">
        <f>ROUND(#REF!*K925,2)</f>
        <v>#REF!</v>
      </c>
      <c r="BF925" s="8" t="s">
        <v>183</v>
      </c>
      <c r="BG925" s="8" t="s">
        <v>1221</v>
      </c>
    </row>
    <row r="926" spans="2:59" s="4" customFormat="1" ht="22.5" customHeight="1" x14ac:dyDescent="0.3">
      <c r="B926" s="56"/>
      <c r="C926" s="57"/>
      <c r="D926" s="57"/>
      <c r="E926" s="58" t="s">
        <v>0</v>
      </c>
      <c r="F926" s="98" t="s">
        <v>149</v>
      </c>
      <c r="G926" s="99"/>
      <c r="H926" s="99"/>
      <c r="I926" s="99"/>
      <c r="J926" s="57"/>
      <c r="K926" s="59">
        <v>11</v>
      </c>
      <c r="L926" s="60"/>
      <c r="N926" s="61"/>
      <c r="O926" s="57"/>
      <c r="P926" s="57"/>
      <c r="Q926" s="57"/>
      <c r="R926" s="57"/>
      <c r="S926" s="57"/>
      <c r="T926" s="57"/>
      <c r="U926" s="62"/>
      <c r="AN926" s="63" t="s">
        <v>95</v>
      </c>
      <c r="AO926" s="63" t="s">
        <v>25</v>
      </c>
      <c r="AP926" s="4" t="s">
        <v>25</v>
      </c>
      <c r="AQ926" s="4" t="s">
        <v>13</v>
      </c>
      <c r="AR926" s="4" t="s">
        <v>19</v>
      </c>
      <c r="AS926" s="63" t="s">
        <v>87</v>
      </c>
    </row>
    <row r="927" spans="2:59" s="4" customFormat="1" ht="22.5" customHeight="1" x14ac:dyDescent="0.3">
      <c r="B927" s="56"/>
      <c r="C927" s="57"/>
      <c r="D927" s="57"/>
      <c r="E927" s="58" t="s">
        <v>0</v>
      </c>
      <c r="F927" s="100" t="s">
        <v>0</v>
      </c>
      <c r="G927" s="101"/>
      <c r="H927" s="101"/>
      <c r="I927" s="101"/>
      <c r="J927" s="57"/>
      <c r="K927" s="59">
        <v>0</v>
      </c>
      <c r="L927" s="60"/>
      <c r="N927" s="61"/>
      <c r="O927" s="57"/>
      <c r="P927" s="57"/>
      <c r="Q927" s="57"/>
      <c r="R927" s="57"/>
      <c r="S927" s="57"/>
      <c r="T927" s="57"/>
      <c r="U927" s="62"/>
      <c r="AN927" s="63" t="s">
        <v>95</v>
      </c>
      <c r="AO927" s="63" t="s">
        <v>25</v>
      </c>
      <c r="AP927" s="4" t="s">
        <v>25</v>
      </c>
      <c r="AQ927" s="4" t="s">
        <v>13</v>
      </c>
      <c r="AR927" s="4" t="s">
        <v>19</v>
      </c>
      <c r="AS927" s="63" t="s">
        <v>87</v>
      </c>
    </row>
    <row r="928" spans="2:59" s="5" customFormat="1" ht="22.5" customHeight="1" x14ac:dyDescent="0.3">
      <c r="B928" s="64"/>
      <c r="C928" s="65"/>
      <c r="D928" s="65"/>
      <c r="E928" s="66" t="s">
        <v>0</v>
      </c>
      <c r="F928" s="102" t="s">
        <v>96</v>
      </c>
      <c r="G928" s="103"/>
      <c r="H928" s="103"/>
      <c r="I928" s="103"/>
      <c r="J928" s="65"/>
      <c r="K928" s="67">
        <v>11</v>
      </c>
      <c r="L928" s="68"/>
      <c r="N928" s="69"/>
      <c r="O928" s="65"/>
      <c r="P928" s="65"/>
      <c r="Q928" s="65"/>
      <c r="R928" s="65"/>
      <c r="S928" s="65"/>
      <c r="T928" s="65"/>
      <c r="U928" s="70"/>
      <c r="AN928" s="71" t="s">
        <v>95</v>
      </c>
      <c r="AO928" s="71" t="s">
        <v>25</v>
      </c>
      <c r="AP928" s="5" t="s">
        <v>92</v>
      </c>
      <c r="AQ928" s="5" t="s">
        <v>13</v>
      </c>
      <c r="AR928" s="5" t="s">
        <v>5</v>
      </c>
      <c r="AS928" s="71" t="s">
        <v>87</v>
      </c>
    </row>
    <row r="929" spans="2:59" s="1" customFormat="1" ht="44.25" customHeight="1" x14ac:dyDescent="0.3">
      <c r="B929" s="46"/>
      <c r="C929" s="47" t="s">
        <v>448</v>
      </c>
      <c r="D929" s="47" t="s">
        <v>88</v>
      </c>
      <c r="E929" s="48" t="s">
        <v>1222</v>
      </c>
      <c r="F929" s="97" t="s">
        <v>1223</v>
      </c>
      <c r="G929" s="97"/>
      <c r="H929" s="97"/>
      <c r="I929" s="97"/>
      <c r="J929" s="49" t="s">
        <v>542</v>
      </c>
      <c r="K929" s="50">
        <v>1</v>
      </c>
      <c r="L929" s="51"/>
      <c r="N929" s="52" t="s">
        <v>0</v>
      </c>
      <c r="O929" s="14" t="s">
        <v>16</v>
      </c>
      <c r="P929" s="53">
        <v>0</v>
      </c>
      <c r="Q929" s="53">
        <f>P929*K929</f>
        <v>0</v>
      </c>
      <c r="R929" s="53">
        <v>5.0000000000000001E-4</v>
      </c>
      <c r="S929" s="53">
        <f>R929*K929</f>
        <v>5.0000000000000001E-4</v>
      </c>
      <c r="T929" s="53">
        <v>0</v>
      </c>
      <c r="U929" s="54">
        <f>T929*K929</f>
        <v>0</v>
      </c>
      <c r="AL929" s="8" t="s">
        <v>183</v>
      </c>
      <c r="AN929" s="8" t="s">
        <v>88</v>
      </c>
      <c r="AO929" s="8" t="s">
        <v>25</v>
      </c>
      <c r="AS929" s="8" t="s">
        <v>87</v>
      </c>
      <c r="AY929" s="55" t="e">
        <f>IF(O929="základní",#REF!,0)</f>
        <v>#REF!</v>
      </c>
      <c r="AZ929" s="55">
        <f>IF(O929="snížená",#REF!,0)</f>
        <v>0</v>
      </c>
      <c r="BA929" s="55">
        <f>IF(O929="zákl. přenesená",#REF!,0)</f>
        <v>0</v>
      </c>
      <c r="BB929" s="55">
        <f>IF(O929="sníž. přenesená",#REF!,0)</f>
        <v>0</v>
      </c>
      <c r="BC929" s="55">
        <f>IF(O929="nulová",#REF!,0)</f>
        <v>0</v>
      </c>
      <c r="BD929" s="8" t="s">
        <v>5</v>
      </c>
      <c r="BE929" s="55" t="e">
        <f>ROUND(#REF!*K929,2)</f>
        <v>#REF!</v>
      </c>
      <c r="BF929" s="8" t="s">
        <v>183</v>
      </c>
      <c r="BG929" s="8" t="s">
        <v>1224</v>
      </c>
    </row>
    <row r="930" spans="2:59" s="4" customFormat="1" ht="22.5" customHeight="1" x14ac:dyDescent="0.3">
      <c r="B930" s="56"/>
      <c r="C930" s="57"/>
      <c r="D930" s="57"/>
      <c r="E930" s="58" t="s">
        <v>0</v>
      </c>
      <c r="F930" s="98" t="s">
        <v>5</v>
      </c>
      <c r="G930" s="99"/>
      <c r="H930" s="99"/>
      <c r="I930" s="99"/>
      <c r="J930" s="57"/>
      <c r="K930" s="59">
        <v>1</v>
      </c>
      <c r="L930" s="60"/>
      <c r="N930" s="61"/>
      <c r="O930" s="57"/>
      <c r="P930" s="57"/>
      <c r="Q930" s="57"/>
      <c r="R930" s="57"/>
      <c r="S930" s="57"/>
      <c r="T930" s="57"/>
      <c r="U930" s="62"/>
      <c r="AN930" s="63" t="s">
        <v>95</v>
      </c>
      <c r="AO930" s="63" t="s">
        <v>25</v>
      </c>
      <c r="AP930" s="4" t="s">
        <v>25</v>
      </c>
      <c r="AQ930" s="4" t="s">
        <v>13</v>
      </c>
      <c r="AR930" s="4" t="s">
        <v>19</v>
      </c>
      <c r="AS930" s="63" t="s">
        <v>87</v>
      </c>
    </row>
    <row r="931" spans="2:59" s="4" customFormat="1" ht="22.5" customHeight="1" x14ac:dyDescent="0.3">
      <c r="B931" s="56"/>
      <c r="C931" s="57"/>
      <c r="D931" s="57"/>
      <c r="E931" s="58" t="s">
        <v>0</v>
      </c>
      <c r="F931" s="100" t="s">
        <v>0</v>
      </c>
      <c r="G931" s="101"/>
      <c r="H931" s="101"/>
      <c r="I931" s="101"/>
      <c r="J931" s="57"/>
      <c r="K931" s="59">
        <v>0</v>
      </c>
      <c r="L931" s="60"/>
      <c r="N931" s="61"/>
      <c r="O931" s="57"/>
      <c r="P931" s="57"/>
      <c r="Q931" s="57"/>
      <c r="R931" s="57"/>
      <c r="S931" s="57"/>
      <c r="T931" s="57"/>
      <c r="U931" s="62"/>
      <c r="AN931" s="63" t="s">
        <v>95</v>
      </c>
      <c r="AO931" s="63" t="s">
        <v>25</v>
      </c>
      <c r="AP931" s="4" t="s">
        <v>25</v>
      </c>
      <c r="AQ931" s="4" t="s">
        <v>13</v>
      </c>
      <c r="AR931" s="4" t="s">
        <v>19</v>
      </c>
      <c r="AS931" s="63" t="s">
        <v>87</v>
      </c>
    </row>
    <row r="932" spans="2:59" s="5" customFormat="1" ht="22.5" customHeight="1" x14ac:dyDescent="0.3">
      <c r="B932" s="64"/>
      <c r="C932" s="65"/>
      <c r="D932" s="65"/>
      <c r="E932" s="66" t="s">
        <v>0</v>
      </c>
      <c r="F932" s="102" t="s">
        <v>96</v>
      </c>
      <c r="G932" s="103"/>
      <c r="H932" s="103"/>
      <c r="I932" s="103"/>
      <c r="J932" s="65"/>
      <c r="K932" s="67">
        <v>1</v>
      </c>
      <c r="L932" s="68"/>
      <c r="N932" s="69"/>
      <c r="O932" s="65"/>
      <c r="P932" s="65"/>
      <c r="Q932" s="65"/>
      <c r="R932" s="65"/>
      <c r="S932" s="65"/>
      <c r="T932" s="65"/>
      <c r="U932" s="70"/>
      <c r="AN932" s="71" t="s">
        <v>95</v>
      </c>
      <c r="AO932" s="71" t="s">
        <v>25</v>
      </c>
      <c r="AP932" s="5" t="s">
        <v>92</v>
      </c>
      <c r="AQ932" s="5" t="s">
        <v>13</v>
      </c>
      <c r="AR932" s="5" t="s">
        <v>5</v>
      </c>
      <c r="AS932" s="71" t="s">
        <v>87</v>
      </c>
    </row>
    <row r="933" spans="2:59" s="3" customFormat="1" ht="29.85" customHeight="1" x14ac:dyDescent="0.3">
      <c r="B933" s="35"/>
      <c r="C933" s="36"/>
      <c r="D933" s="45" t="s">
        <v>63</v>
      </c>
      <c r="E933" s="45"/>
      <c r="F933" s="45"/>
      <c r="G933" s="45"/>
      <c r="H933" s="45"/>
      <c r="I933" s="45"/>
      <c r="J933" s="45"/>
      <c r="K933" s="45"/>
      <c r="L933" s="38"/>
      <c r="N933" s="39"/>
      <c r="O933" s="36"/>
      <c r="P933" s="36"/>
      <c r="Q933" s="40">
        <f>Q934</f>
        <v>33.690519999999999</v>
      </c>
      <c r="R933" s="36"/>
      <c r="S933" s="40">
        <f>S934</f>
        <v>0</v>
      </c>
      <c r="T933" s="36"/>
      <c r="U933" s="41">
        <f>U934</f>
        <v>0</v>
      </c>
      <c r="AL933" s="42" t="s">
        <v>5</v>
      </c>
      <c r="AN933" s="43" t="s">
        <v>18</v>
      </c>
      <c r="AO933" s="43" t="s">
        <v>5</v>
      </c>
      <c r="AS933" s="42" t="s">
        <v>87</v>
      </c>
      <c r="BE933" s="44" t="e">
        <f>BE934</f>
        <v>#REF!</v>
      </c>
    </row>
    <row r="934" spans="2:59" s="1" customFormat="1" ht="22.5" customHeight="1" x14ac:dyDescent="0.3">
      <c r="B934" s="46"/>
      <c r="C934" s="47" t="s">
        <v>455</v>
      </c>
      <c r="D934" s="47" t="s">
        <v>88</v>
      </c>
      <c r="E934" s="48" t="s">
        <v>605</v>
      </c>
      <c r="F934" s="97" t="s">
        <v>606</v>
      </c>
      <c r="G934" s="97"/>
      <c r="H934" s="97"/>
      <c r="I934" s="97"/>
      <c r="J934" s="49" t="s">
        <v>114</v>
      </c>
      <c r="K934" s="50">
        <v>102.715</v>
      </c>
      <c r="L934" s="51"/>
      <c r="N934" s="52" t="s">
        <v>0</v>
      </c>
      <c r="O934" s="14" t="s">
        <v>16</v>
      </c>
      <c r="P934" s="53">
        <v>0.32800000000000001</v>
      </c>
      <c r="Q934" s="53">
        <f>P934*K934</f>
        <v>33.690519999999999</v>
      </c>
      <c r="R934" s="53">
        <v>0</v>
      </c>
      <c r="S934" s="53">
        <f>R934*K934</f>
        <v>0</v>
      </c>
      <c r="T934" s="53">
        <v>0</v>
      </c>
      <c r="U934" s="54">
        <f>T934*K934</f>
        <v>0</v>
      </c>
      <c r="AL934" s="8" t="s">
        <v>92</v>
      </c>
      <c r="AN934" s="8" t="s">
        <v>88</v>
      </c>
      <c r="AO934" s="8" t="s">
        <v>25</v>
      </c>
      <c r="AS934" s="8" t="s">
        <v>87</v>
      </c>
      <c r="AY934" s="55" t="e">
        <f>IF(O934="základní",#REF!,0)</f>
        <v>#REF!</v>
      </c>
      <c r="AZ934" s="55">
        <f>IF(O934="snížená",#REF!,0)</f>
        <v>0</v>
      </c>
      <c r="BA934" s="55">
        <f>IF(O934="zákl. přenesená",#REF!,0)</f>
        <v>0</v>
      </c>
      <c r="BB934" s="55">
        <f>IF(O934="sníž. přenesená",#REF!,0)</f>
        <v>0</v>
      </c>
      <c r="BC934" s="55">
        <f>IF(O934="nulová",#REF!,0)</f>
        <v>0</v>
      </c>
      <c r="BD934" s="8" t="s">
        <v>5</v>
      </c>
      <c r="BE934" s="55" t="e">
        <f>ROUND(#REF!*K934,2)</f>
        <v>#REF!</v>
      </c>
      <c r="BF934" s="8" t="s">
        <v>92</v>
      </c>
      <c r="BG934" s="8" t="s">
        <v>607</v>
      </c>
    </row>
    <row r="935" spans="2:59" s="3" customFormat="1" ht="37.35" customHeight="1" x14ac:dyDescent="0.35">
      <c r="B935" s="35"/>
      <c r="C935" s="36"/>
      <c r="D935" s="37" t="s">
        <v>64</v>
      </c>
      <c r="E935" s="37"/>
      <c r="F935" s="37"/>
      <c r="G935" s="37"/>
      <c r="H935" s="37"/>
      <c r="I935" s="37"/>
      <c r="J935" s="37"/>
      <c r="K935" s="37"/>
      <c r="L935" s="38"/>
      <c r="N935" s="39"/>
      <c r="O935" s="36"/>
      <c r="P935" s="36"/>
      <c r="Q935" s="40">
        <f>Q936+Q979+Q1071+Q1183</f>
        <v>1731.7551999999998</v>
      </c>
      <c r="R935" s="36"/>
      <c r="S935" s="40">
        <f>S936+S979+S1071+S1183</f>
        <v>49.096253660000002</v>
      </c>
      <c r="T935" s="36"/>
      <c r="U935" s="41">
        <f>U936+U979+U1071+U1183</f>
        <v>0</v>
      </c>
      <c r="AL935" s="42" t="s">
        <v>25</v>
      </c>
      <c r="AN935" s="43" t="s">
        <v>18</v>
      </c>
      <c r="AO935" s="43" t="s">
        <v>19</v>
      </c>
      <c r="AS935" s="42" t="s">
        <v>87</v>
      </c>
      <c r="BE935" s="44" t="e">
        <f>BE936+BE979+BE1071+BE1183</f>
        <v>#REF!</v>
      </c>
    </row>
    <row r="936" spans="2:59" s="3" customFormat="1" ht="19.899999999999999" customHeight="1" x14ac:dyDescent="0.3">
      <c r="B936" s="35"/>
      <c r="C936" s="36"/>
      <c r="D936" s="45" t="s">
        <v>65</v>
      </c>
      <c r="E936" s="45"/>
      <c r="F936" s="45"/>
      <c r="G936" s="45"/>
      <c r="H936" s="45"/>
      <c r="I936" s="45"/>
      <c r="J936" s="45"/>
      <c r="K936" s="45"/>
      <c r="L936" s="38"/>
      <c r="N936" s="39"/>
      <c r="O936" s="36"/>
      <c r="P936" s="36"/>
      <c r="Q936" s="40">
        <f>SUM(Q937:Q978)</f>
        <v>89.010805000000005</v>
      </c>
      <c r="R936" s="36"/>
      <c r="S936" s="40">
        <f>SUM(S937:S978)</f>
        <v>1.5210499600000003</v>
      </c>
      <c r="T936" s="36"/>
      <c r="U936" s="41">
        <f>SUM(U937:U978)</f>
        <v>0</v>
      </c>
      <c r="AL936" s="42" t="s">
        <v>25</v>
      </c>
      <c r="AN936" s="43" t="s">
        <v>18</v>
      </c>
      <c r="AO936" s="43" t="s">
        <v>5</v>
      </c>
      <c r="AS936" s="42" t="s">
        <v>87</v>
      </c>
      <c r="BE936" s="44" t="e">
        <f>SUM(BE937:BE978)</f>
        <v>#REF!</v>
      </c>
    </row>
    <row r="937" spans="2:59" s="1" customFormat="1" ht="31.5" customHeight="1" x14ac:dyDescent="0.3">
      <c r="B937" s="46"/>
      <c r="C937" s="47" t="s">
        <v>466</v>
      </c>
      <c r="D937" s="47" t="s">
        <v>88</v>
      </c>
      <c r="E937" s="48" t="s">
        <v>608</v>
      </c>
      <c r="F937" s="97" t="s">
        <v>609</v>
      </c>
      <c r="G937" s="97"/>
      <c r="H937" s="97"/>
      <c r="I937" s="97"/>
      <c r="J937" s="49" t="s">
        <v>91</v>
      </c>
      <c r="K937" s="50">
        <v>215.785</v>
      </c>
      <c r="L937" s="51"/>
      <c r="N937" s="52" t="s">
        <v>0</v>
      </c>
      <c r="O937" s="14" t="s">
        <v>16</v>
      </c>
      <c r="P937" s="53">
        <v>6.9000000000000006E-2</v>
      </c>
      <c r="Q937" s="53">
        <f>P937*K937</f>
        <v>14.889165</v>
      </c>
      <c r="R937" s="53">
        <v>3.0000000000000001E-5</v>
      </c>
      <c r="S937" s="53">
        <f>R937*K937</f>
        <v>6.4735499999999998E-3</v>
      </c>
      <c r="T937" s="53">
        <v>0</v>
      </c>
      <c r="U937" s="54">
        <f>T937*K937</f>
        <v>0</v>
      </c>
      <c r="AL937" s="8" t="s">
        <v>183</v>
      </c>
      <c r="AN937" s="8" t="s">
        <v>88</v>
      </c>
      <c r="AO937" s="8" t="s">
        <v>25</v>
      </c>
      <c r="AS937" s="8" t="s">
        <v>87</v>
      </c>
      <c r="AY937" s="55" t="e">
        <f>IF(O937="základní",#REF!,0)</f>
        <v>#REF!</v>
      </c>
      <c r="AZ937" s="55">
        <f>IF(O937="snížená",#REF!,0)</f>
        <v>0</v>
      </c>
      <c r="BA937" s="55">
        <f>IF(O937="zákl. přenesená",#REF!,0)</f>
        <v>0</v>
      </c>
      <c r="BB937" s="55">
        <f>IF(O937="sníž. přenesená",#REF!,0)</f>
        <v>0</v>
      </c>
      <c r="BC937" s="55">
        <f>IF(O937="nulová",#REF!,0)</f>
        <v>0</v>
      </c>
      <c r="BD937" s="8" t="s">
        <v>5</v>
      </c>
      <c r="BE937" s="55" t="e">
        <f>ROUND(#REF!*K937,2)</f>
        <v>#REF!</v>
      </c>
      <c r="BF937" s="8" t="s">
        <v>183</v>
      </c>
      <c r="BG937" s="8" t="s">
        <v>610</v>
      </c>
    </row>
    <row r="938" spans="2:59" s="6" customFormat="1" ht="22.5" customHeight="1" x14ac:dyDescent="0.3">
      <c r="B938" s="72"/>
      <c r="C938" s="73"/>
      <c r="D938" s="73"/>
      <c r="E938" s="74" t="s">
        <v>0</v>
      </c>
      <c r="F938" s="106" t="s">
        <v>611</v>
      </c>
      <c r="G938" s="107"/>
      <c r="H938" s="107"/>
      <c r="I938" s="107"/>
      <c r="J938" s="73"/>
      <c r="K938" s="75" t="s">
        <v>0</v>
      </c>
      <c r="L938" s="76"/>
      <c r="N938" s="77"/>
      <c r="O938" s="73"/>
      <c r="P938" s="73"/>
      <c r="Q938" s="73"/>
      <c r="R938" s="73"/>
      <c r="S938" s="73"/>
      <c r="T938" s="73"/>
      <c r="U938" s="78"/>
      <c r="AN938" s="79" t="s">
        <v>95</v>
      </c>
      <c r="AO938" s="79" t="s">
        <v>25</v>
      </c>
      <c r="AP938" s="6" t="s">
        <v>5</v>
      </c>
      <c r="AQ938" s="6" t="s">
        <v>13</v>
      </c>
      <c r="AR938" s="6" t="s">
        <v>19</v>
      </c>
      <c r="AS938" s="79" t="s">
        <v>87</v>
      </c>
    </row>
    <row r="939" spans="2:59" s="4" customFormat="1" ht="22.5" customHeight="1" x14ac:dyDescent="0.3">
      <c r="B939" s="56"/>
      <c r="C939" s="57"/>
      <c r="D939" s="57"/>
      <c r="E939" s="58" t="s">
        <v>0</v>
      </c>
      <c r="F939" s="100" t="s">
        <v>55</v>
      </c>
      <c r="G939" s="101"/>
      <c r="H939" s="101"/>
      <c r="I939" s="101"/>
      <c r="J939" s="57"/>
      <c r="K939" s="59">
        <v>64.099000000000004</v>
      </c>
      <c r="L939" s="60"/>
      <c r="N939" s="61"/>
      <c r="O939" s="57"/>
      <c r="P939" s="57"/>
      <c r="Q939" s="57"/>
      <c r="R939" s="57"/>
      <c r="S939" s="57"/>
      <c r="T939" s="57"/>
      <c r="U939" s="62"/>
      <c r="AN939" s="63" t="s">
        <v>95</v>
      </c>
      <c r="AO939" s="63" t="s">
        <v>25</v>
      </c>
      <c r="AP939" s="4" t="s">
        <v>25</v>
      </c>
      <c r="AQ939" s="4" t="s">
        <v>13</v>
      </c>
      <c r="AR939" s="4" t="s">
        <v>19</v>
      </c>
      <c r="AS939" s="63" t="s">
        <v>87</v>
      </c>
    </row>
    <row r="940" spans="2:59" s="4" customFormat="1" ht="22.5" customHeight="1" x14ac:dyDescent="0.3">
      <c r="B940" s="56"/>
      <c r="C940" s="57"/>
      <c r="D940" s="57"/>
      <c r="E940" s="58" t="s">
        <v>0</v>
      </c>
      <c r="F940" s="100" t="s">
        <v>0</v>
      </c>
      <c r="G940" s="101"/>
      <c r="H940" s="101"/>
      <c r="I940" s="101"/>
      <c r="J940" s="57"/>
      <c r="K940" s="59">
        <v>0</v>
      </c>
      <c r="L940" s="60"/>
      <c r="N940" s="61"/>
      <c r="O940" s="57"/>
      <c r="P940" s="57"/>
      <c r="Q940" s="57"/>
      <c r="R940" s="57"/>
      <c r="S940" s="57"/>
      <c r="T940" s="57"/>
      <c r="U940" s="62"/>
      <c r="AN940" s="63" t="s">
        <v>95</v>
      </c>
      <c r="AO940" s="63" t="s">
        <v>25</v>
      </c>
      <c r="AP940" s="4" t="s">
        <v>25</v>
      </c>
      <c r="AQ940" s="4" t="s">
        <v>13</v>
      </c>
      <c r="AR940" s="4" t="s">
        <v>19</v>
      </c>
      <c r="AS940" s="63" t="s">
        <v>87</v>
      </c>
    </row>
    <row r="941" spans="2:59" s="4" customFormat="1" ht="22.5" customHeight="1" x14ac:dyDescent="0.3">
      <c r="B941" s="56"/>
      <c r="C941" s="57"/>
      <c r="D941" s="57"/>
      <c r="E941" s="58" t="s">
        <v>0</v>
      </c>
      <c r="F941" s="100" t="s">
        <v>53</v>
      </c>
      <c r="G941" s="101"/>
      <c r="H941" s="101"/>
      <c r="I941" s="101"/>
      <c r="J941" s="57"/>
      <c r="K941" s="59">
        <v>151.68600000000001</v>
      </c>
      <c r="L941" s="60"/>
      <c r="N941" s="61"/>
      <c r="O941" s="57"/>
      <c r="P941" s="57"/>
      <c r="Q941" s="57"/>
      <c r="R941" s="57"/>
      <c r="S941" s="57"/>
      <c r="T941" s="57"/>
      <c r="U941" s="62"/>
      <c r="AN941" s="63" t="s">
        <v>95</v>
      </c>
      <c r="AO941" s="63" t="s">
        <v>25</v>
      </c>
      <c r="AP941" s="4" t="s">
        <v>25</v>
      </c>
      <c r="AQ941" s="4" t="s">
        <v>13</v>
      </c>
      <c r="AR941" s="4" t="s">
        <v>19</v>
      </c>
      <c r="AS941" s="63" t="s">
        <v>87</v>
      </c>
    </row>
    <row r="942" spans="2:59" s="4" customFormat="1" ht="22.5" customHeight="1" x14ac:dyDescent="0.3">
      <c r="B942" s="56"/>
      <c r="C942" s="57"/>
      <c r="D942" s="57"/>
      <c r="E942" s="58" t="s">
        <v>0</v>
      </c>
      <c r="F942" s="100" t="s">
        <v>0</v>
      </c>
      <c r="G942" s="101"/>
      <c r="H942" s="101"/>
      <c r="I942" s="101"/>
      <c r="J942" s="57"/>
      <c r="K942" s="59">
        <v>0</v>
      </c>
      <c r="L942" s="60"/>
      <c r="N942" s="61"/>
      <c r="O942" s="57"/>
      <c r="P942" s="57"/>
      <c r="Q942" s="57"/>
      <c r="R942" s="57"/>
      <c r="S942" s="57"/>
      <c r="T942" s="57"/>
      <c r="U942" s="62"/>
      <c r="AN942" s="63" t="s">
        <v>95</v>
      </c>
      <c r="AO942" s="63" t="s">
        <v>25</v>
      </c>
      <c r="AP942" s="4" t="s">
        <v>25</v>
      </c>
      <c r="AQ942" s="4" t="s">
        <v>13</v>
      </c>
      <c r="AR942" s="4" t="s">
        <v>19</v>
      </c>
      <c r="AS942" s="63" t="s">
        <v>87</v>
      </c>
    </row>
    <row r="943" spans="2:59" s="5" customFormat="1" ht="22.5" customHeight="1" x14ac:dyDescent="0.3">
      <c r="B943" s="64"/>
      <c r="C943" s="65"/>
      <c r="D943" s="65"/>
      <c r="E943" s="66" t="s">
        <v>0</v>
      </c>
      <c r="F943" s="102" t="s">
        <v>96</v>
      </c>
      <c r="G943" s="103"/>
      <c r="H943" s="103"/>
      <c r="I943" s="103"/>
      <c r="J943" s="65"/>
      <c r="K943" s="67">
        <v>215.785</v>
      </c>
      <c r="L943" s="68"/>
      <c r="N943" s="69"/>
      <c r="O943" s="65"/>
      <c r="P943" s="65"/>
      <c r="Q943" s="65"/>
      <c r="R943" s="65"/>
      <c r="S943" s="65"/>
      <c r="T943" s="65"/>
      <c r="U943" s="70"/>
      <c r="AN943" s="71" t="s">
        <v>95</v>
      </c>
      <c r="AO943" s="71" t="s">
        <v>25</v>
      </c>
      <c r="AP943" s="5" t="s">
        <v>92</v>
      </c>
      <c r="AQ943" s="5" t="s">
        <v>13</v>
      </c>
      <c r="AR943" s="5" t="s">
        <v>5</v>
      </c>
      <c r="AS943" s="71" t="s">
        <v>87</v>
      </c>
    </row>
    <row r="944" spans="2:59" s="1" customFormat="1" ht="22.5" customHeight="1" x14ac:dyDescent="0.3">
      <c r="B944" s="46"/>
      <c r="C944" s="88" t="s">
        <v>470</v>
      </c>
      <c r="D944" s="88" t="s">
        <v>145</v>
      </c>
      <c r="E944" s="89" t="s">
        <v>615</v>
      </c>
      <c r="F944" s="108" t="s">
        <v>616</v>
      </c>
      <c r="G944" s="108"/>
      <c r="H944" s="108"/>
      <c r="I944" s="108"/>
      <c r="J944" s="90" t="s">
        <v>114</v>
      </c>
      <c r="K944" s="91">
        <v>6.5000000000000002E-2</v>
      </c>
      <c r="L944" s="51"/>
      <c r="N944" s="52" t="s">
        <v>0</v>
      </c>
      <c r="O944" s="14" t="s">
        <v>16</v>
      </c>
      <c r="P944" s="53">
        <v>0</v>
      </c>
      <c r="Q944" s="53">
        <f>P944*K944</f>
        <v>0</v>
      </c>
      <c r="R944" s="53">
        <v>1</v>
      </c>
      <c r="S944" s="53">
        <f>R944*K944</f>
        <v>6.5000000000000002E-2</v>
      </c>
      <c r="T944" s="53">
        <v>0</v>
      </c>
      <c r="U944" s="54">
        <f>T944*K944</f>
        <v>0</v>
      </c>
      <c r="AL944" s="8" t="s">
        <v>370</v>
      </c>
      <c r="AN944" s="8" t="s">
        <v>145</v>
      </c>
      <c r="AO944" s="8" t="s">
        <v>25</v>
      </c>
      <c r="AS944" s="8" t="s">
        <v>87</v>
      </c>
      <c r="AY944" s="55" t="e">
        <f>IF(O944="základní",#REF!,0)</f>
        <v>#REF!</v>
      </c>
      <c r="AZ944" s="55">
        <f>IF(O944="snížená",#REF!,0)</f>
        <v>0</v>
      </c>
      <c r="BA944" s="55">
        <f>IF(O944="zákl. přenesená",#REF!,0)</f>
        <v>0</v>
      </c>
      <c r="BB944" s="55">
        <f>IF(O944="sníž. přenesená",#REF!,0)</f>
        <v>0</v>
      </c>
      <c r="BC944" s="55">
        <f>IF(O944="nulová",#REF!,0)</f>
        <v>0</v>
      </c>
      <c r="BD944" s="8" t="s">
        <v>5</v>
      </c>
      <c r="BE944" s="55" t="e">
        <f>ROUND(#REF!*K944,2)</f>
        <v>#REF!</v>
      </c>
      <c r="BF944" s="8" t="s">
        <v>183</v>
      </c>
      <c r="BG944" s="8" t="s">
        <v>617</v>
      </c>
    </row>
    <row r="945" spans="2:59" s="6" customFormat="1" ht="22.5" customHeight="1" x14ac:dyDescent="0.3">
      <c r="B945" s="72"/>
      <c r="C945" s="73"/>
      <c r="D945" s="73"/>
      <c r="E945" s="74" t="s">
        <v>0</v>
      </c>
      <c r="F945" s="106" t="s">
        <v>611</v>
      </c>
      <c r="G945" s="107"/>
      <c r="H945" s="107"/>
      <c r="I945" s="107"/>
      <c r="J945" s="73"/>
      <c r="K945" s="75" t="s">
        <v>0</v>
      </c>
      <c r="L945" s="76"/>
      <c r="N945" s="77"/>
      <c r="O945" s="73"/>
      <c r="P945" s="73"/>
      <c r="Q945" s="73"/>
      <c r="R945" s="73"/>
      <c r="S945" s="73"/>
      <c r="T945" s="73"/>
      <c r="U945" s="78"/>
      <c r="AN945" s="79" t="s">
        <v>95</v>
      </c>
      <c r="AO945" s="79" t="s">
        <v>25</v>
      </c>
      <c r="AP945" s="6" t="s">
        <v>5</v>
      </c>
      <c r="AQ945" s="6" t="s">
        <v>13</v>
      </c>
      <c r="AR945" s="6" t="s">
        <v>19</v>
      </c>
      <c r="AS945" s="79" t="s">
        <v>87</v>
      </c>
    </row>
    <row r="946" spans="2:59" s="4" customFormat="1" ht="22.5" customHeight="1" x14ac:dyDescent="0.3">
      <c r="B946" s="56"/>
      <c r="C946" s="57"/>
      <c r="D946" s="57"/>
      <c r="E946" s="58" t="s">
        <v>0</v>
      </c>
      <c r="F946" s="100" t="s">
        <v>1228</v>
      </c>
      <c r="G946" s="101"/>
      <c r="H946" s="101"/>
      <c r="I946" s="101"/>
      <c r="J946" s="57"/>
      <c r="K946" s="59">
        <v>4.5999999999999999E-2</v>
      </c>
      <c r="L946" s="60"/>
      <c r="N946" s="61"/>
      <c r="O946" s="57"/>
      <c r="P946" s="57"/>
      <c r="Q946" s="57"/>
      <c r="R946" s="57"/>
      <c r="S946" s="57"/>
      <c r="T946" s="57"/>
      <c r="U946" s="62"/>
      <c r="AN946" s="63" t="s">
        <v>95</v>
      </c>
      <c r="AO946" s="63" t="s">
        <v>25</v>
      </c>
      <c r="AP946" s="4" t="s">
        <v>25</v>
      </c>
      <c r="AQ946" s="4" t="s">
        <v>13</v>
      </c>
      <c r="AR946" s="4" t="s">
        <v>19</v>
      </c>
      <c r="AS946" s="63" t="s">
        <v>87</v>
      </c>
    </row>
    <row r="947" spans="2:59" s="4" customFormat="1" ht="22.5" customHeight="1" x14ac:dyDescent="0.3">
      <c r="B947" s="56"/>
      <c r="C947" s="57"/>
      <c r="D947" s="57"/>
      <c r="E947" s="58" t="s">
        <v>0</v>
      </c>
      <c r="F947" s="100" t="s">
        <v>1229</v>
      </c>
      <c r="G947" s="101"/>
      <c r="H947" s="101"/>
      <c r="I947" s="101"/>
      <c r="J947" s="57"/>
      <c r="K947" s="59">
        <v>1.9E-2</v>
      </c>
      <c r="L947" s="60"/>
      <c r="N947" s="61"/>
      <c r="O947" s="57"/>
      <c r="P947" s="57"/>
      <c r="Q947" s="57"/>
      <c r="R947" s="57"/>
      <c r="S947" s="57"/>
      <c r="T947" s="57"/>
      <c r="U947" s="62"/>
      <c r="AN947" s="63" t="s">
        <v>95</v>
      </c>
      <c r="AO947" s="63" t="s">
        <v>25</v>
      </c>
      <c r="AP947" s="4" t="s">
        <v>25</v>
      </c>
      <c r="AQ947" s="4" t="s">
        <v>13</v>
      </c>
      <c r="AR947" s="4" t="s">
        <v>19</v>
      </c>
      <c r="AS947" s="63" t="s">
        <v>87</v>
      </c>
    </row>
    <row r="948" spans="2:59" s="4" customFormat="1" ht="22.5" customHeight="1" x14ac:dyDescent="0.3">
      <c r="B948" s="56"/>
      <c r="C948" s="57"/>
      <c r="D948" s="57"/>
      <c r="E948" s="58" t="s">
        <v>0</v>
      </c>
      <c r="F948" s="100" t="s">
        <v>0</v>
      </c>
      <c r="G948" s="101"/>
      <c r="H948" s="101"/>
      <c r="I948" s="101"/>
      <c r="J948" s="57"/>
      <c r="K948" s="59">
        <v>0</v>
      </c>
      <c r="L948" s="60"/>
      <c r="N948" s="61"/>
      <c r="O948" s="57"/>
      <c r="P948" s="57"/>
      <c r="Q948" s="57"/>
      <c r="R948" s="57"/>
      <c r="S948" s="57"/>
      <c r="T948" s="57"/>
      <c r="U948" s="62"/>
      <c r="AN948" s="63" t="s">
        <v>95</v>
      </c>
      <c r="AO948" s="63" t="s">
        <v>25</v>
      </c>
      <c r="AP948" s="4" t="s">
        <v>25</v>
      </c>
      <c r="AQ948" s="4" t="s">
        <v>13</v>
      </c>
      <c r="AR948" s="4" t="s">
        <v>19</v>
      </c>
      <c r="AS948" s="63" t="s">
        <v>87</v>
      </c>
    </row>
    <row r="949" spans="2:59" s="5" customFormat="1" ht="22.5" customHeight="1" x14ac:dyDescent="0.3">
      <c r="B949" s="64"/>
      <c r="C949" s="65"/>
      <c r="D949" s="65"/>
      <c r="E949" s="66" t="s">
        <v>0</v>
      </c>
      <c r="F949" s="102" t="s">
        <v>96</v>
      </c>
      <c r="G949" s="103"/>
      <c r="H949" s="103"/>
      <c r="I949" s="103"/>
      <c r="J949" s="65"/>
      <c r="K949" s="67">
        <v>6.5000000000000002E-2</v>
      </c>
      <c r="L949" s="68"/>
      <c r="N949" s="69"/>
      <c r="O949" s="65"/>
      <c r="P949" s="65"/>
      <c r="Q949" s="65"/>
      <c r="R949" s="65"/>
      <c r="S949" s="65"/>
      <c r="T949" s="65"/>
      <c r="U949" s="70"/>
      <c r="AN949" s="71" t="s">
        <v>95</v>
      </c>
      <c r="AO949" s="71" t="s">
        <v>25</v>
      </c>
      <c r="AP949" s="5" t="s">
        <v>92</v>
      </c>
      <c r="AQ949" s="5" t="s">
        <v>13</v>
      </c>
      <c r="AR949" s="5" t="s">
        <v>5</v>
      </c>
      <c r="AS949" s="71" t="s">
        <v>87</v>
      </c>
    </row>
    <row r="950" spans="2:59" s="1" customFormat="1" ht="31.5" customHeight="1" x14ac:dyDescent="0.3">
      <c r="B950" s="46"/>
      <c r="C950" s="47" t="s">
        <v>474</v>
      </c>
      <c r="D950" s="47" t="s">
        <v>88</v>
      </c>
      <c r="E950" s="48" t="s">
        <v>619</v>
      </c>
      <c r="F950" s="97" t="s">
        <v>620</v>
      </c>
      <c r="G950" s="97"/>
      <c r="H950" s="97"/>
      <c r="I950" s="97"/>
      <c r="J950" s="49" t="s">
        <v>91</v>
      </c>
      <c r="K950" s="50">
        <v>215.785</v>
      </c>
      <c r="L950" s="51"/>
      <c r="N950" s="52" t="s">
        <v>0</v>
      </c>
      <c r="O950" s="14" t="s">
        <v>16</v>
      </c>
      <c r="P950" s="53">
        <v>0.26</v>
      </c>
      <c r="Q950" s="53">
        <f>P950*K950</f>
        <v>56.104100000000003</v>
      </c>
      <c r="R950" s="53">
        <v>4.0000000000000002E-4</v>
      </c>
      <c r="S950" s="53">
        <f>R950*K950</f>
        <v>8.6314000000000002E-2</v>
      </c>
      <c r="T950" s="53">
        <v>0</v>
      </c>
      <c r="U950" s="54">
        <f>T950*K950</f>
        <v>0</v>
      </c>
      <c r="AL950" s="8" t="s">
        <v>183</v>
      </c>
      <c r="AN950" s="8" t="s">
        <v>88</v>
      </c>
      <c r="AO950" s="8" t="s">
        <v>25</v>
      </c>
      <c r="AS950" s="8" t="s">
        <v>87</v>
      </c>
      <c r="AY950" s="55" t="e">
        <f>IF(O950="základní",#REF!,0)</f>
        <v>#REF!</v>
      </c>
      <c r="AZ950" s="55">
        <f>IF(O950="snížená",#REF!,0)</f>
        <v>0</v>
      </c>
      <c r="BA950" s="55">
        <f>IF(O950="zákl. přenesená",#REF!,0)</f>
        <v>0</v>
      </c>
      <c r="BB950" s="55">
        <f>IF(O950="sníž. přenesená",#REF!,0)</f>
        <v>0</v>
      </c>
      <c r="BC950" s="55">
        <f>IF(O950="nulová",#REF!,0)</f>
        <v>0</v>
      </c>
      <c r="BD950" s="8" t="s">
        <v>5</v>
      </c>
      <c r="BE950" s="55" t="e">
        <f>ROUND(#REF!*K950,2)</f>
        <v>#REF!</v>
      </c>
      <c r="BF950" s="8" t="s">
        <v>183</v>
      </c>
      <c r="BG950" s="8" t="s">
        <v>621</v>
      </c>
    </row>
    <row r="951" spans="2:59" s="6" customFormat="1" ht="22.5" customHeight="1" x14ac:dyDescent="0.3">
      <c r="B951" s="72"/>
      <c r="C951" s="73"/>
      <c r="D951" s="73"/>
      <c r="E951" s="74" t="s">
        <v>0</v>
      </c>
      <c r="F951" s="106" t="s">
        <v>611</v>
      </c>
      <c r="G951" s="107"/>
      <c r="H951" s="107"/>
      <c r="I951" s="107"/>
      <c r="J951" s="73"/>
      <c r="K951" s="75" t="s">
        <v>0</v>
      </c>
      <c r="L951" s="76"/>
      <c r="N951" s="77"/>
      <c r="O951" s="73"/>
      <c r="P951" s="73"/>
      <c r="Q951" s="73"/>
      <c r="R951" s="73"/>
      <c r="S951" s="73"/>
      <c r="T951" s="73"/>
      <c r="U951" s="78"/>
      <c r="AN951" s="79" t="s">
        <v>95</v>
      </c>
      <c r="AO951" s="79" t="s">
        <v>25</v>
      </c>
      <c r="AP951" s="6" t="s">
        <v>5</v>
      </c>
      <c r="AQ951" s="6" t="s">
        <v>13</v>
      </c>
      <c r="AR951" s="6" t="s">
        <v>19</v>
      </c>
      <c r="AS951" s="79" t="s">
        <v>87</v>
      </c>
    </row>
    <row r="952" spans="2:59" s="4" customFormat="1" ht="22.5" customHeight="1" x14ac:dyDescent="0.3">
      <c r="B952" s="56"/>
      <c r="C952" s="57"/>
      <c r="D952" s="57"/>
      <c r="E952" s="58" t="s">
        <v>0</v>
      </c>
      <c r="F952" s="100" t="s">
        <v>55</v>
      </c>
      <c r="G952" s="101"/>
      <c r="H952" s="101"/>
      <c r="I952" s="101"/>
      <c r="J952" s="57"/>
      <c r="K952" s="59">
        <v>64.099000000000004</v>
      </c>
      <c r="L952" s="60"/>
      <c r="N952" s="61"/>
      <c r="O952" s="57"/>
      <c r="P952" s="57"/>
      <c r="Q952" s="57"/>
      <c r="R952" s="57"/>
      <c r="S952" s="57"/>
      <c r="T952" s="57"/>
      <c r="U952" s="62"/>
      <c r="AN952" s="63" t="s">
        <v>95</v>
      </c>
      <c r="AO952" s="63" t="s">
        <v>25</v>
      </c>
      <c r="AP952" s="4" t="s">
        <v>25</v>
      </c>
      <c r="AQ952" s="4" t="s">
        <v>13</v>
      </c>
      <c r="AR952" s="4" t="s">
        <v>19</v>
      </c>
      <c r="AS952" s="63" t="s">
        <v>87</v>
      </c>
    </row>
    <row r="953" spans="2:59" s="4" customFormat="1" ht="22.5" customHeight="1" x14ac:dyDescent="0.3">
      <c r="B953" s="56"/>
      <c r="C953" s="57"/>
      <c r="D953" s="57"/>
      <c r="E953" s="58" t="s">
        <v>0</v>
      </c>
      <c r="F953" s="100" t="s">
        <v>0</v>
      </c>
      <c r="G953" s="101"/>
      <c r="H953" s="101"/>
      <c r="I953" s="101"/>
      <c r="J953" s="57"/>
      <c r="K953" s="59">
        <v>0</v>
      </c>
      <c r="L953" s="60"/>
      <c r="N953" s="61"/>
      <c r="O953" s="57"/>
      <c r="P953" s="57"/>
      <c r="Q953" s="57"/>
      <c r="R953" s="57"/>
      <c r="S953" s="57"/>
      <c r="T953" s="57"/>
      <c r="U953" s="62"/>
      <c r="AN953" s="63" t="s">
        <v>95</v>
      </c>
      <c r="AO953" s="63" t="s">
        <v>25</v>
      </c>
      <c r="AP953" s="4" t="s">
        <v>25</v>
      </c>
      <c r="AQ953" s="4" t="s">
        <v>13</v>
      </c>
      <c r="AR953" s="4" t="s">
        <v>19</v>
      </c>
      <c r="AS953" s="63" t="s">
        <v>87</v>
      </c>
    </row>
    <row r="954" spans="2:59" s="4" customFormat="1" ht="22.5" customHeight="1" x14ac:dyDescent="0.3">
      <c r="B954" s="56"/>
      <c r="C954" s="57"/>
      <c r="D954" s="57"/>
      <c r="E954" s="58" t="s">
        <v>0</v>
      </c>
      <c r="F954" s="100" t="s">
        <v>53</v>
      </c>
      <c r="G954" s="101"/>
      <c r="H954" s="101"/>
      <c r="I954" s="101"/>
      <c r="J954" s="57"/>
      <c r="K954" s="59">
        <v>151.68600000000001</v>
      </c>
      <c r="L954" s="60"/>
      <c r="N954" s="61"/>
      <c r="O954" s="57"/>
      <c r="P954" s="57"/>
      <c r="Q954" s="57"/>
      <c r="R954" s="57"/>
      <c r="S954" s="57"/>
      <c r="T954" s="57"/>
      <c r="U954" s="62"/>
      <c r="AN954" s="63" t="s">
        <v>95</v>
      </c>
      <c r="AO954" s="63" t="s">
        <v>25</v>
      </c>
      <c r="AP954" s="4" t="s">
        <v>25</v>
      </c>
      <c r="AQ954" s="4" t="s">
        <v>13</v>
      </c>
      <c r="AR954" s="4" t="s">
        <v>19</v>
      </c>
      <c r="AS954" s="63" t="s">
        <v>87</v>
      </c>
    </row>
    <row r="955" spans="2:59" s="4" customFormat="1" ht="22.5" customHeight="1" x14ac:dyDescent="0.3">
      <c r="B955" s="56"/>
      <c r="C955" s="57"/>
      <c r="D955" s="57"/>
      <c r="E955" s="58" t="s">
        <v>0</v>
      </c>
      <c r="F955" s="100" t="s">
        <v>0</v>
      </c>
      <c r="G955" s="101"/>
      <c r="H955" s="101"/>
      <c r="I955" s="101"/>
      <c r="J955" s="57"/>
      <c r="K955" s="59">
        <v>0</v>
      </c>
      <c r="L955" s="60"/>
      <c r="N955" s="61"/>
      <c r="O955" s="57"/>
      <c r="P955" s="57"/>
      <c r="Q955" s="57"/>
      <c r="R955" s="57"/>
      <c r="S955" s="57"/>
      <c r="T955" s="57"/>
      <c r="U955" s="62"/>
      <c r="AN955" s="63" t="s">
        <v>95</v>
      </c>
      <c r="AO955" s="63" t="s">
        <v>25</v>
      </c>
      <c r="AP955" s="4" t="s">
        <v>25</v>
      </c>
      <c r="AQ955" s="4" t="s">
        <v>13</v>
      </c>
      <c r="AR955" s="4" t="s">
        <v>19</v>
      </c>
      <c r="AS955" s="63" t="s">
        <v>87</v>
      </c>
    </row>
    <row r="956" spans="2:59" s="4" customFormat="1" ht="22.5" customHeight="1" x14ac:dyDescent="0.3">
      <c r="B956" s="56"/>
      <c r="C956" s="57"/>
      <c r="D956" s="57"/>
      <c r="E956" s="58" t="s">
        <v>0</v>
      </c>
      <c r="F956" s="100" t="s">
        <v>0</v>
      </c>
      <c r="G956" s="101"/>
      <c r="H956" s="101"/>
      <c r="I956" s="101"/>
      <c r="J956" s="57"/>
      <c r="K956" s="59">
        <v>0</v>
      </c>
      <c r="L956" s="60"/>
      <c r="N956" s="61"/>
      <c r="O956" s="57"/>
      <c r="P956" s="57"/>
      <c r="Q956" s="57"/>
      <c r="R956" s="57"/>
      <c r="S956" s="57"/>
      <c r="T956" s="57"/>
      <c r="U956" s="62"/>
      <c r="AN956" s="63" t="s">
        <v>95</v>
      </c>
      <c r="AO956" s="63" t="s">
        <v>25</v>
      </c>
      <c r="AP956" s="4" t="s">
        <v>25</v>
      </c>
      <c r="AQ956" s="4" t="s">
        <v>13</v>
      </c>
      <c r="AR956" s="4" t="s">
        <v>19</v>
      </c>
      <c r="AS956" s="63" t="s">
        <v>87</v>
      </c>
    </row>
    <row r="957" spans="2:59" s="7" customFormat="1" ht="22.5" customHeight="1" x14ac:dyDescent="0.3">
      <c r="B957" s="80"/>
      <c r="C957" s="81"/>
      <c r="D957" s="81"/>
      <c r="E957" s="82" t="s">
        <v>29</v>
      </c>
      <c r="F957" s="109" t="s">
        <v>136</v>
      </c>
      <c r="G957" s="110"/>
      <c r="H957" s="110"/>
      <c r="I957" s="110"/>
      <c r="J957" s="81"/>
      <c r="K957" s="83">
        <v>215.785</v>
      </c>
      <c r="L957" s="84"/>
      <c r="N957" s="85"/>
      <c r="O957" s="81"/>
      <c r="P957" s="81"/>
      <c r="Q957" s="81"/>
      <c r="R957" s="81"/>
      <c r="S957" s="81"/>
      <c r="T957" s="81"/>
      <c r="U957" s="86"/>
      <c r="AN957" s="87" t="s">
        <v>95</v>
      </c>
      <c r="AO957" s="87" t="s">
        <v>25</v>
      </c>
      <c r="AP957" s="7" t="s">
        <v>103</v>
      </c>
      <c r="AQ957" s="7" t="s">
        <v>13</v>
      </c>
      <c r="AR957" s="7" t="s">
        <v>19</v>
      </c>
      <c r="AS957" s="87" t="s">
        <v>87</v>
      </c>
    </row>
    <row r="958" spans="2:59" s="5" customFormat="1" ht="22.5" customHeight="1" x14ac:dyDescent="0.3">
      <c r="B958" s="64"/>
      <c r="C958" s="65"/>
      <c r="D958" s="65"/>
      <c r="E958" s="66" t="s">
        <v>0</v>
      </c>
      <c r="F958" s="102" t="s">
        <v>96</v>
      </c>
      <c r="G958" s="103"/>
      <c r="H958" s="103"/>
      <c r="I958" s="103"/>
      <c r="J958" s="65"/>
      <c r="K958" s="67">
        <v>215.785</v>
      </c>
      <c r="L958" s="68"/>
      <c r="N958" s="69"/>
      <c r="O958" s="65"/>
      <c r="P958" s="65"/>
      <c r="Q958" s="65"/>
      <c r="R958" s="65"/>
      <c r="S958" s="65"/>
      <c r="T958" s="65"/>
      <c r="U958" s="70"/>
      <c r="AN958" s="71" t="s">
        <v>95</v>
      </c>
      <c r="AO958" s="71" t="s">
        <v>25</v>
      </c>
      <c r="AP958" s="5" t="s">
        <v>92</v>
      </c>
      <c r="AQ958" s="5" t="s">
        <v>13</v>
      </c>
      <c r="AR958" s="5" t="s">
        <v>5</v>
      </c>
      <c r="AS958" s="71" t="s">
        <v>87</v>
      </c>
    </row>
    <row r="959" spans="2:59" s="1" customFormat="1" ht="22.5" customHeight="1" x14ac:dyDescent="0.3">
      <c r="B959" s="46"/>
      <c r="C959" s="88" t="s">
        <v>479</v>
      </c>
      <c r="D959" s="88" t="s">
        <v>145</v>
      </c>
      <c r="E959" s="89" t="s">
        <v>623</v>
      </c>
      <c r="F959" s="108" t="s">
        <v>624</v>
      </c>
      <c r="G959" s="108"/>
      <c r="H959" s="108"/>
      <c r="I959" s="108"/>
      <c r="J959" s="90" t="s">
        <v>91</v>
      </c>
      <c r="K959" s="91">
        <v>258.94200000000001</v>
      </c>
      <c r="L959" s="51"/>
      <c r="N959" s="52" t="s">
        <v>0</v>
      </c>
      <c r="O959" s="14" t="s">
        <v>16</v>
      </c>
      <c r="P959" s="53">
        <v>0</v>
      </c>
      <c r="Q959" s="53">
        <f>P959*K959</f>
        <v>0</v>
      </c>
      <c r="R959" s="53">
        <v>4.8999999999999998E-3</v>
      </c>
      <c r="S959" s="53">
        <f>R959*K959</f>
        <v>1.2688158</v>
      </c>
      <c r="T959" s="53">
        <v>0</v>
      </c>
      <c r="U959" s="54">
        <f>T959*K959</f>
        <v>0</v>
      </c>
      <c r="AL959" s="8" t="s">
        <v>370</v>
      </c>
      <c r="AN959" s="8" t="s">
        <v>145</v>
      </c>
      <c r="AO959" s="8" t="s">
        <v>25</v>
      </c>
      <c r="AS959" s="8" t="s">
        <v>87</v>
      </c>
      <c r="AY959" s="55" t="e">
        <f>IF(O959="základní",#REF!,0)</f>
        <v>#REF!</v>
      </c>
      <c r="AZ959" s="55">
        <f>IF(O959="snížená",#REF!,0)</f>
        <v>0</v>
      </c>
      <c r="BA959" s="55">
        <f>IF(O959="zákl. přenesená",#REF!,0)</f>
        <v>0</v>
      </c>
      <c r="BB959" s="55">
        <f>IF(O959="sníž. přenesená",#REF!,0)</f>
        <v>0</v>
      </c>
      <c r="BC959" s="55">
        <f>IF(O959="nulová",#REF!,0)</f>
        <v>0</v>
      </c>
      <c r="BD959" s="8" t="s">
        <v>5</v>
      </c>
      <c r="BE959" s="55" t="e">
        <f>ROUND(#REF!*K959,2)</f>
        <v>#REF!</v>
      </c>
      <c r="BF959" s="8" t="s">
        <v>183</v>
      </c>
      <c r="BG959" s="8" t="s">
        <v>625</v>
      </c>
    </row>
    <row r="960" spans="2:59" s="4" customFormat="1" ht="22.5" customHeight="1" x14ac:dyDescent="0.3">
      <c r="B960" s="56"/>
      <c r="C960" s="57"/>
      <c r="D960" s="57"/>
      <c r="E960" s="58" t="s">
        <v>0</v>
      </c>
      <c r="F960" s="98" t="s">
        <v>29</v>
      </c>
      <c r="G960" s="99"/>
      <c r="H960" s="99"/>
      <c r="I960" s="99"/>
      <c r="J960" s="57"/>
      <c r="K960" s="59">
        <v>215.785</v>
      </c>
      <c r="L960" s="60"/>
      <c r="N960" s="61"/>
      <c r="O960" s="57"/>
      <c r="P960" s="57"/>
      <c r="Q960" s="57"/>
      <c r="R960" s="57"/>
      <c r="S960" s="57"/>
      <c r="T960" s="57"/>
      <c r="U960" s="62"/>
      <c r="AN960" s="63" t="s">
        <v>95</v>
      </c>
      <c r="AO960" s="63" t="s">
        <v>25</v>
      </c>
      <c r="AP960" s="4" t="s">
        <v>25</v>
      </c>
      <c r="AQ960" s="4" t="s">
        <v>13</v>
      </c>
      <c r="AR960" s="4" t="s">
        <v>19</v>
      </c>
      <c r="AS960" s="63" t="s">
        <v>87</v>
      </c>
    </row>
    <row r="961" spans="2:59" s="4" customFormat="1" ht="22.5" customHeight="1" x14ac:dyDescent="0.3">
      <c r="B961" s="56"/>
      <c r="C961" s="57"/>
      <c r="D961" s="57"/>
      <c r="E961" s="58" t="s">
        <v>0</v>
      </c>
      <c r="F961" s="100" t="s">
        <v>0</v>
      </c>
      <c r="G961" s="101"/>
      <c r="H961" s="101"/>
      <c r="I961" s="101"/>
      <c r="J961" s="57"/>
      <c r="K961" s="59">
        <v>0</v>
      </c>
      <c r="L961" s="60"/>
      <c r="N961" s="61"/>
      <c r="O961" s="57"/>
      <c r="P961" s="57"/>
      <c r="Q961" s="57"/>
      <c r="R961" s="57"/>
      <c r="S961" s="57"/>
      <c r="T961" s="57"/>
      <c r="U961" s="62"/>
      <c r="AN961" s="63" t="s">
        <v>95</v>
      </c>
      <c r="AO961" s="63" t="s">
        <v>25</v>
      </c>
      <c r="AP961" s="4" t="s">
        <v>25</v>
      </c>
      <c r="AQ961" s="4" t="s">
        <v>13</v>
      </c>
      <c r="AR961" s="4" t="s">
        <v>19</v>
      </c>
      <c r="AS961" s="63" t="s">
        <v>87</v>
      </c>
    </row>
    <row r="962" spans="2:59" s="6" customFormat="1" ht="22.5" customHeight="1" x14ac:dyDescent="0.3">
      <c r="B962" s="72"/>
      <c r="C962" s="73"/>
      <c r="D962" s="73"/>
      <c r="E962" s="74" t="s">
        <v>0</v>
      </c>
      <c r="F962" s="104" t="s">
        <v>158</v>
      </c>
      <c r="G962" s="105"/>
      <c r="H962" s="105"/>
      <c r="I962" s="105"/>
      <c r="J962" s="73"/>
      <c r="K962" s="75" t="s">
        <v>0</v>
      </c>
      <c r="L962" s="76"/>
      <c r="N962" s="77"/>
      <c r="O962" s="73"/>
      <c r="P962" s="73"/>
      <c r="Q962" s="73"/>
      <c r="R962" s="73"/>
      <c r="S962" s="73"/>
      <c r="T962" s="73"/>
      <c r="U962" s="78"/>
      <c r="AN962" s="79" t="s">
        <v>95</v>
      </c>
      <c r="AO962" s="79" t="s">
        <v>25</v>
      </c>
      <c r="AP962" s="6" t="s">
        <v>5</v>
      </c>
      <c r="AQ962" s="6" t="s">
        <v>13</v>
      </c>
      <c r="AR962" s="6" t="s">
        <v>19</v>
      </c>
      <c r="AS962" s="79" t="s">
        <v>87</v>
      </c>
    </row>
    <row r="963" spans="2:59" s="4" customFormat="1" ht="22.5" customHeight="1" x14ac:dyDescent="0.3">
      <c r="B963" s="56"/>
      <c r="C963" s="57"/>
      <c r="D963" s="57"/>
      <c r="E963" s="58" t="s">
        <v>0</v>
      </c>
      <c r="F963" s="100" t="s">
        <v>626</v>
      </c>
      <c r="G963" s="101"/>
      <c r="H963" s="101"/>
      <c r="I963" s="101"/>
      <c r="J963" s="57"/>
      <c r="K963" s="59">
        <v>43.156999999999996</v>
      </c>
      <c r="L963" s="60"/>
      <c r="N963" s="61"/>
      <c r="O963" s="57"/>
      <c r="P963" s="57"/>
      <c r="Q963" s="57"/>
      <c r="R963" s="57"/>
      <c r="S963" s="57"/>
      <c r="T963" s="57"/>
      <c r="U963" s="62"/>
      <c r="AN963" s="63" t="s">
        <v>95</v>
      </c>
      <c r="AO963" s="63" t="s">
        <v>25</v>
      </c>
      <c r="AP963" s="4" t="s">
        <v>25</v>
      </c>
      <c r="AQ963" s="4" t="s">
        <v>13</v>
      </c>
      <c r="AR963" s="4" t="s">
        <v>19</v>
      </c>
      <c r="AS963" s="63" t="s">
        <v>87</v>
      </c>
    </row>
    <row r="964" spans="2:59" s="4" customFormat="1" ht="22.5" customHeight="1" x14ac:dyDescent="0.3">
      <c r="B964" s="56"/>
      <c r="C964" s="57"/>
      <c r="D964" s="57"/>
      <c r="E964" s="58" t="s">
        <v>0</v>
      </c>
      <c r="F964" s="100" t="s">
        <v>0</v>
      </c>
      <c r="G964" s="101"/>
      <c r="H964" s="101"/>
      <c r="I964" s="101"/>
      <c r="J964" s="57"/>
      <c r="K964" s="59">
        <v>0</v>
      </c>
      <c r="L964" s="60"/>
      <c r="N964" s="61"/>
      <c r="O964" s="57"/>
      <c r="P964" s="57"/>
      <c r="Q964" s="57"/>
      <c r="R964" s="57"/>
      <c r="S964" s="57"/>
      <c r="T964" s="57"/>
      <c r="U964" s="62"/>
      <c r="AN964" s="63" t="s">
        <v>95</v>
      </c>
      <c r="AO964" s="63" t="s">
        <v>25</v>
      </c>
      <c r="AP964" s="4" t="s">
        <v>25</v>
      </c>
      <c r="AQ964" s="4" t="s">
        <v>13</v>
      </c>
      <c r="AR964" s="4" t="s">
        <v>19</v>
      </c>
      <c r="AS964" s="63" t="s">
        <v>87</v>
      </c>
    </row>
    <row r="965" spans="2:59" s="5" customFormat="1" ht="22.5" customHeight="1" x14ac:dyDescent="0.3">
      <c r="B965" s="64"/>
      <c r="C965" s="65"/>
      <c r="D965" s="65"/>
      <c r="E965" s="66" t="s">
        <v>0</v>
      </c>
      <c r="F965" s="102" t="s">
        <v>96</v>
      </c>
      <c r="G965" s="103"/>
      <c r="H965" s="103"/>
      <c r="I965" s="103"/>
      <c r="J965" s="65"/>
      <c r="K965" s="67">
        <v>258.94200000000001</v>
      </c>
      <c r="L965" s="68"/>
      <c r="N965" s="69"/>
      <c r="O965" s="65"/>
      <c r="P965" s="65"/>
      <c r="Q965" s="65"/>
      <c r="R965" s="65"/>
      <c r="S965" s="65"/>
      <c r="T965" s="65"/>
      <c r="U965" s="70"/>
      <c r="AN965" s="71" t="s">
        <v>95</v>
      </c>
      <c r="AO965" s="71" t="s">
        <v>25</v>
      </c>
      <c r="AP965" s="5" t="s">
        <v>92</v>
      </c>
      <c r="AQ965" s="5" t="s">
        <v>13</v>
      </c>
      <c r="AR965" s="5" t="s">
        <v>5</v>
      </c>
      <c r="AS965" s="71" t="s">
        <v>87</v>
      </c>
    </row>
    <row r="966" spans="2:59" s="1" customFormat="1" ht="44.25" customHeight="1" x14ac:dyDescent="0.3">
      <c r="B966" s="46"/>
      <c r="C966" s="47" t="s">
        <v>483</v>
      </c>
      <c r="D966" s="47" t="s">
        <v>88</v>
      </c>
      <c r="E966" s="48" t="s">
        <v>627</v>
      </c>
      <c r="F966" s="97" t="s">
        <v>628</v>
      </c>
      <c r="G966" s="97"/>
      <c r="H966" s="97"/>
      <c r="I966" s="97"/>
      <c r="J966" s="49" t="s">
        <v>91</v>
      </c>
      <c r="K966" s="50">
        <v>160.07900000000001</v>
      </c>
      <c r="L966" s="51"/>
      <c r="N966" s="52" t="s">
        <v>0</v>
      </c>
      <c r="O966" s="14" t="s">
        <v>16</v>
      </c>
      <c r="P966" s="53">
        <v>9.7000000000000003E-2</v>
      </c>
      <c r="Q966" s="53">
        <f>P966*K966</f>
        <v>15.527663</v>
      </c>
      <c r="R966" s="53">
        <v>5.9000000000000003E-4</v>
      </c>
      <c r="S966" s="53">
        <f>R966*K966</f>
        <v>9.4446610000000014E-2</v>
      </c>
      <c r="T966" s="53">
        <v>0</v>
      </c>
      <c r="U966" s="54">
        <f>T966*K966</f>
        <v>0</v>
      </c>
      <c r="AL966" s="8" t="s">
        <v>183</v>
      </c>
      <c r="AN966" s="8" t="s">
        <v>88</v>
      </c>
      <c r="AO966" s="8" t="s">
        <v>25</v>
      </c>
      <c r="AS966" s="8" t="s">
        <v>87</v>
      </c>
      <c r="AY966" s="55" t="e">
        <f>IF(O966="základní",#REF!,0)</f>
        <v>#REF!</v>
      </c>
      <c r="AZ966" s="55">
        <f>IF(O966="snížená",#REF!,0)</f>
        <v>0</v>
      </c>
      <c r="BA966" s="55">
        <f>IF(O966="zákl. přenesená",#REF!,0)</f>
        <v>0</v>
      </c>
      <c r="BB966" s="55">
        <f>IF(O966="sníž. přenesená",#REF!,0)</f>
        <v>0</v>
      </c>
      <c r="BC966" s="55">
        <f>IF(O966="nulová",#REF!,0)</f>
        <v>0</v>
      </c>
      <c r="BD966" s="8" t="s">
        <v>5</v>
      </c>
      <c r="BE966" s="55" t="e">
        <f>ROUND(#REF!*K966,2)</f>
        <v>#REF!</v>
      </c>
      <c r="BF966" s="8" t="s">
        <v>183</v>
      </c>
      <c r="BG966" s="8" t="s">
        <v>629</v>
      </c>
    </row>
    <row r="967" spans="2:59" s="6" customFormat="1" ht="22.5" customHeight="1" x14ac:dyDescent="0.3">
      <c r="B967" s="72"/>
      <c r="C967" s="73"/>
      <c r="D967" s="73"/>
      <c r="E967" s="74" t="s">
        <v>0</v>
      </c>
      <c r="F967" s="106" t="s">
        <v>122</v>
      </c>
      <c r="G967" s="107"/>
      <c r="H967" s="107"/>
      <c r="I967" s="107"/>
      <c r="J967" s="73"/>
      <c r="K967" s="75" t="s">
        <v>0</v>
      </c>
      <c r="L967" s="76"/>
      <c r="N967" s="77"/>
      <c r="O967" s="73"/>
      <c r="P967" s="73"/>
      <c r="Q967" s="73"/>
      <c r="R967" s="73"/>
      <c r="S967" s="73"/>
      <c r="T967" s="73"/>
      <c r="U967" s="78"/>
      <c r="AN967" s="79" t="s">
        <v>95</v>
      </c>
      <c r="AO967" s="79" t="s">
        <v>25</v>
      </c>
      <c r="AP967" s="6" t="s">
        <v>5</v>
      </c>
      <c r="AQ967" s="6" t="s">
        <v>13</v>
      </c>
      <c r="AR967" s="6" t="s">
        <v>19</v>
      </c>
      <c r="AS967" s="79" t="s">
        <v>87</v>
      </c>
    </row>
    <row r="968" spans="2:59" s="6" customFormat="1" ht="22.5" customHeight="1" x14ac:dyDescent="0.3">
      <c r="B968" s="72"/>
      <c r="C968" s="73"/>
      <c r="D968" s="73"/>
      <c r="E968" s="74" t="s">
        <v>0</v>
      </c>
      <c r="F968" s="104" t="s">
        <v>906</v>
      </c>
      <c r="G968" s="105"/>
      <c r="H968" s="105"/>
      <c r="I968" s="105"/>
      <c r="J968" s="73"/>
      <c r="K968" s="75" t="s">
        <v>0</v>
      </c>
      <c r="L968" s="76"/>
      <c r="N968" s="77"/>
      <c r="O968" s="73"/>
      <c r="P968" s="73"/>
      <c r="Q968" s="73"/>
      <c r="R968" s="73"/>
      <c r="S968" s="73"/>
      <c r="T968" s="73"/>
      <c r="U968" s="78"/>
      <c r="AN968" s="79" t="s">
        <v>95</v>
      </c>
      <c r="AO968" s="79" t="s">
        <v>25</v>
      </c>
      <c r="AP968" s="6" t="s">
        <v>5</v>
      </c>
      <c r="AQ968" s="6" t="s">
        <v>13</v>
      </c>
      <c r="AR968" s="6" t="s">
        <v>19</v>
      </c>
      <c r="AS968" s="79" t="s">
        <v>87</v>
      </c>
    </row>
    <row r="969" spans="2:59" s="4" customFormat="1" ht="22.5" customHeight="1" x14ac:dyDescent="0.3">
      <c r="B969" s="56"/>
      <c r="C969" s="57"/>
      <c r="D969" s="57"/>
      <c r="E969" s="58" t="s">
        <v>0</v>
      </c>
      <c r="F969" s="100" t="s">
        <v>1230</v>
      </c>
      <c r="G969" s="101"/>
      <c r="H969" s="101"/>
      <c r="I969" s="101"/>
      <c r="J969" s="57"/>
      <c r="K969" s="59">
        <v>41.244</v>
      </c>
      <c r="L969" s="60"/>
      <c r="N969" s="61"/>
      <c r="O969" s="57"/>
      <c r="P969" s="57"/>
      <c r="Q969" s="57"/>
      <c r="R969" s="57"/>
      <c r="S969" s="57"/>
      <c r="T969" s="57"/>
      <c r="U969" s="62"/>
      <c r="AN969" s="63" t="s">
        <v>95</v>
      </c>
      <c r="AO969" s="63" t="s">
        <v>25</v>
      </c>
      <c r="AP969" s="4" t="s">
        <v>25</v>
      </c>
      <c r="AQ969" s="4" t="s">
        <v>13</v>
      </c>
      <c r="AR969" s="4" t="s">
        <v>19</v>
      </c>
      <c r="AS969" s="63" t="s">
        <v>87</v>
      </c>
    </row>
    <row r="970" spans="2:59" s="4" customFormat="1" ht="22.5" customHeight="1" x14ac:dyDescent="0.3">
      <c r="B970" s="56"/>
      <c r="C970" s="57"/>
      <c r="D970" s="57"/>
      <c r="E970" s="58" t="s">
        <v>0</v>
      </c>
      <c r="F970" s="100" t="s">
        <v>0</v>
      </c>
      <c r="G970" s="101"/>
      <c r="H970" s="101"/>
      <c r="I970" s="101"/>
      <c r="J970" s="57"/>
      <c r="K970" s="59">
        <v>0</v>
      </c>
      <c r="L970" s="60"/>
      <c r="N970" s="61"/>
      <c r="O970" s="57"/>
      <c r="P970" s="57"/>
      <c r="Q970" s="57"/>
      <c r="R970" s="57"/>
      <c r="S970" s="57"/>
      <c r="T970" s="57"/>
      <c r="U970" s="62"/>
      <c r="AN970" s="63" t="s">
        <v>95</v>
      </c>
      <c r="AO970" s="63" t="s">
        <v>25</v>
      </c>
      <c r="AP970" s="4" t="s">
        <v>25</v>
      </c>
      <c r="AQ970" s="4" t="s">
        <v>13</v>
      </c>
      <c r="AR970" s="4" t="s">
        <v>19</v>
      </c>
      <c r="AS970" s="63" t="s">
        <v>87</v>
      </c>
    </row>
    <row r="971" spans="2:59" s="6" customFormat="1" ht="22.5" customHeight="1" x14ac:dyDescent="0.3">
      <c r="B971" s="72"/>
      <c r="C971" s="73"/>
      <c r="D971" s="73"/>
      <c r="E971" s="74" t="s">
        <v>0</v>
      </c>
      <c r="F971" s="104" t="s">
        <v>900</v>
      </c>
      <c r="G971" s="105"/>
      <c r="H971" s="105"/>
      <c r="I971" s="105"/>
      <c r="J971" s="73"/>
      <c r="K971" s="75" t="s">
        <v>0</v>
      </c>
      <c r="L971" s="76"/>
      <c r="N971" s="77"/>
      <c r="O971" s="73"/>
      <c r="P971" s="73"/>
      <c r="Q971" s="73"/>
      <c r="R971" s="73"/>
      <c r="S971" s="73"/>
      <c r="T971" s="73"/>
      <c r="U971" s="78"/>
      <c r="AN971" s="79" t="s">
        <v>95</v>
      </c>
      <c r="AO971" s="79" t="s">
        <v>25</v>
      </c>
      <c r="AP971" s="6" t="s">
        <v>5</v>
      </c>
      <c r="AQ971" s="6" t="s">
        <v>13</v>
      </c>
      <c r="AR971" s="6" t="s">
        <v>19</v>
      </c>
      <c r="AS971" s="79" t="s">
        <v>87</v>
      </c>
    </row>
    <row r="972" spans="2:59" s="4" customFormat="1" ht="22.5" customHeight="1" x14ac:dyDescent="0.3">
      <c r="B972" s="56"/>
      <c r="C972" s="57"/>
      <c r="D972" s="57"/>
      <c r="E972" s="58" t="s">
        <v>0</v>
      </c>
      <c r="F972" s="100" t="s">
        <v>1231</v>
      </c>
      <c r="G972" s="101"/>
      <c r="H972" s="101"/>
      <c r="I972" s="101"/>
      <c r="J972" s="57"/>
      <c r="K972" s="59">
        <v>17.762</v>
      </c>
      <c r="L972" s="60"/>
      <c r="N972" s="61"/>
      <c r="O972" s="57"/>
      <c r="P972" s="57"/>
      <c r="Q972" s="57"/>
      <c r="R972" s="57"/>
      <c r="S972" s="57"/>
      <c r="T972" s="57"/>
      <c r="U972" s="62"/>
      <c r="AN972" s="63" t="s">
        <v>95</v>
      </c>
      <c r="AO972" s="63" t="s">
        <v>25</v>
      </c>
      <c r="AP972" s="4" t="s">
        <v>25</v>
      </c>
      <c r="AQ972" s="4" t="s">
        <v>13</v>
      </c>
      <c r="AR972" s="4" t="s">
        <v>19</v>
      </c>
      <c r="AS972" s="63" t="s">
        <v>87</v>
      </c>
    </row>
    <row r="973" spans="2:59" s="4" customFormat="1" ht="22.5" customHeight="1" x14ac:dyDescent="0.3">
      <c r="B973" s="56"/>
      <c r="C973" s="57"/>
      <c r="D973" s="57"/>
      <c r="E973" s="58" t="s">
        <v>0</v>
      </c>
      <c r="F973" s="100" t="s">
        <v>0</v>
      </c>
      <c r="G973" s="101"/>
      <c r="H973" s="101"/>
      <c r="I973" s="101"/>
      <c r="J973" s="57"/>
      <c r="K973" s="59">
        <v>0</v>
      </c>
      <c r="L973" s="60"/>
      <c r="N973" s="61"/>
      <c r="O973" s="57"/>
      <c r="P973" s="57"/>
      <c r="Q973" s="57"/>
      <c r="R973" s="57"/>
      <c r="S973" s="57"/>
      <c r="T973" s="57"/>
      <c r="U973" s="62"/>
      <c r="AN973" s="63" t="s">
        <v>95</v>
      </c>
      <c r="AO973" s="63" t="s">
        <v>25</v>
      </c>
      <c r="AP973" s="4" t="s">
        <v>25</v>
      </c>
      <c r="AQ973" s="4" t="s">
        <v>13</v>
      </c>
      <c r="AR973" s="4" t="s">
        <v>19</v>
      </c>
      <c r="AS973" s="63" t="s">
        <v>87</v>
      </c>
    </row>
    <row r="974" spans="2:59" s="6" customFormat="1" ht="22.5" customHeight="1" x14ac:dyDescent="0.3">
      <c r="B974" s="72"/>
      <c r="C974" s="73"/>
      <c r="D974" s="73"/>
      <c r="E974" s="74" t="s">
        <v>0</v>
      </c>
      <c r="F974" s="104" t="s">
        <v>902</v>
      </c>
      <c r="G974" s="105"/>
      <c r="H974" s="105"/>
      <c r="I974" s="105"/>
      <c r="J974" s="73"/>
      <c r="K974" s="75" t="s">
        <v>0</v>
      </c>
      <c r="L974" s="76"/>
      <c r="N974" s="77"/>
      <c r="O974" s="73"/>
      <c r="P974" s="73"/>
      <c r="Q974" s="73"/>
      <c r="R974" s="73"/>
      <c r="S974" s="73"/>
      <c r="T974" s="73"/>
      <c r="U974" s="78"/>
      <c r="AN974" s="79" t="s">
        <v>95</v>
      </c>
      <c r="AO974" s="79" t="s">
        <v>25</v>
      </c>
      <c r="AP974" s="6" t="s">
        <v>5</v>
      </c>
      <c r="AQ974" s="6" t="s">
        <v>13</v>
      </c>
      <c r="AR974" s="6" t="s">
        <v>19</v>
      </c>
      <c r="AS974" s="79" t="s">
        <v>87</v>
      </c>
    </row>
    <row r="975" spans="2:59" s="4" customFormat="1" ht="22.5" customHeight="1" x14ac:dyDescent="0.3">
      <c r="B975" s="56"/>
      <c r="C975" s="57"/>
      <c r="D975" s="57"/>
      <c r="E975" s="58" t="s">
        <v>0</v>
      </c>
      <c r="F975" s="100" t="s">
        <v>1232</v>
      </c>
      <c r="G975" s="101"/>
      <c r="H975" s="101"/>
      <c r="I975" s="101"/>
      <c r="J975" s="57"/>
      <c r="K975" s="59">
        <v>101.07299999999999</v>
      </c>
      <c r="L975" s="60"/>
      <c r="N975" s="61"/>
      <c r="O975" s="57"/>
      <c r="P975" s="57"/>
      <c r="Q975" s="57"/>
      <c r="R975" s="57"/>
      <c r="S975" s="57"/>
      <c r="T975" s="57"/>
      <c r="U975" s="62"/>
      <c r="AN975" s="63" t="s">
        <v>95</v>
      </c>
      <c r="AO975" s="63" t="s">
        <v>25</v>
      </c>
      <c r="AP975" s="4" t="s">
        <v>25</v>
      </c>
      <c r="AQ975" s="4" t="s">
        <v>13</v>
      </c>
      <c r="AR975" s="4" t="s">
        <v>19</v>
      </c>
      <c r="AS975" s="63" t="s">
        <v>87</v>
      </c>
    </row>
    <row r="976" spans="2:59" s="4" customFormat="1" ht="22.5" customHeight="1" x14ac:dyDescent="0.3">
      <c r="B976" s="56"/>
      <c r="C976" s="57"/>
      <c r="D976" s="57"/>
      <c r="E976" s="58" t="s">
        <v>0</v>
      </c>
      <c r="F976" s="100" t="s">
        <v>0</v>
      </c>
      <c r="G976" s="101"/>
      <c r="H976" s="101"/>
      <c r="I976" s="101"/>
      <c r="J976" s="57"/>
      <c r="K976" s="59">
        <v>0</v>
      </c>
      <c r="L976" s="60"/>
      <c r="N976" s="61"/>
      <c r="O976" s="57"/>
      <c r="P976" s="57"/>
      <c r="Q976" s="57"/>
      <c r="R976" s="57"/>
      <c r="S976" s="57"/>
      <c r="T976" s="57"/>
      <c r="U976" s="62"/>
      <c r="AN976" s="63" t="s">
        <v>95</v>
      </c>
      <c r="AO976" s="63" t="s">
        <v>25</v>
      </c>
      <c r="AP976" s="4" t="s">
        <v>25</v>
      </c>
      <c r="AQ976" s="4" t="s">
        <v>13</v>
      </c>
      <c r="AR976" s="4" t="s">
        <v>19</v>
      </c>
      <c r="AS976" s="63" t="s">
        <v>87</v>
      </c>
    </row>
    <row r="977" spans="2:59" s="5" customFormat="1" ht="22.5" customHeight="1" x14ac:dyDescent="0.3">
      <c r="B977" s="64"/>
      <c r="C977" s="65"/>
      <c r="D977" s="65"/>
      <c r="E977" s="66" t="s">
        <v>0</v>
      </c>
      <c r="F977" s="102" t="s">
        <v>96</v>
      </c>
      <c r="G977" s="103"/>
      <c r="H977" s="103"/>
      <c r="I977" s="103"/>
      <c r="J977" s="65"/>
      <c r="K977" s="67">
        <v>160.07900000000001</v>
      </c>
      <c r="L977" s="68"/>
      <c r="N977" s="69"/>
      <c r="O977" s="65"/>
      <c r="P977" s="65"/>
      <c r="Q977" s="65"/>
      <c r="R977" s="65"/>
      <c r="S977" s="65"/>
      <c r="T977" s="65"/>
      <c r="U977" s="70"/>
      <c r="AN977" s="71" t="s">
        <v>95</v>
      </c>
      <c r="AO977" s="71" t="s">
        <v>25</v>
      </c>
      <c r="AP977" s="5" t="s">
        <v>92</v>
      </c>
      <c r="AQ977" s="5" t="s">
        <v>13</v>
      </c>
      <c r="AR977" s="5" t="s">
        <v>5</v>
      </c>
      <c r="AS977" s="71" t="s">
        <v>87</v>
      </c>
    </row>
    <row r="978" spans="2:59" s="1" customFormat="1" ht="31.5" customHeight="1" x14ac:dyDescent="0.3">
      <c r="B978" s="46"/>
      <c r="C978" s="47" t="s">
        <v>489</v>
      </c>
      <c r="D978" s="47" t="s">
        <v>88</v>
      </c>
      <c r="E978" s="48" t="s">
        <v>630</v>
      </c>
      <c r="F978" s="97" t="s">
        <v>631</v>
      </c>
      <c r="G978" s="97"/>
      <c r="H978" s="97"/>
      <c r="I978" s="97"/>
      <c r="J978" s="49" t="s">
        <v>114</v>
      </c>
      <c r="K978" s="50">
        <v>1.5209999999999999</v>
      </c>
      <c r="L978" s="51"/>
      <c r="N978" s="52" t="s">
        <v>0</v>
      </c>
      <c r="O978" s="14" t="s">
        <v>16</v>
      </c>
      <c r="P978" s="53">
        <v>1.637</v>
      </c>
      <c r="Q978" s="53">
        <f>P978*K978</f>
        <v>2.4898769999999999</v>
      </c>
      <c r="R978" s="53">
        <v>0</v>
      </c>
      <c r="S978" s="53">
        <f>R978*K978</f>
        <v>0</v>
      </c>
      <c r="T978" s="53">
        <v>0</v>
      </c>
      <c r="U978" s="54">
        <f>T978*K978</f>
        <v>0</v>
      </c>
      <c r="AL978" s="8" t="s">
        <v>183</v>
      </c>
      <c r="AN978" s="8" t="s">
        <v>88</v>
      </c>
      <c r="AO978" s="8" t="s">
        <v>25</v>
      </c>
      <c r="AS978" s="8" t="s">
        <v>87</v>
      </c>
      <c r="AY978" s="55" t="e">
        <f>IF(O978="základní",#REF!,0)</f>
        <v>#REF!</v>
      </c>
      <c r="AZ978" s="55">
        <f>IF(O978="snížená",#REF!,0)</f>
        <v>0</v>
      </c>
      <c r="BA978" s="55">
        <f>IF(O978="zákl. přenesená",#REF!,0)</f>
        <v>0</v>
      </c>
      <c r="BB978" s="55">
        <f>IF(O978="sníž. přenesená",#REF!,0)</f>
        <v>0</v>
      </c>
      <c r="BC978" s="55">
        <f>IF(O978="nulová",#REF!,0)</f>
        <v>0</v>
      </c>
      <c r="BD978" s="8" t="s">
        <v>5</v>
      </c>
      <c r="BE978" s="55" t="e">
        <f>ROUND(#REF!*K978,2)</f>
        <v>#REF!</v>
      </c>
      <c r="BF978" s="8" t="s">
        <v>183</v>
      </c>
      <c r="BG978" s="8" t="s">
        <v>632</v>
      </c>
    </row>
    <row r="979" spans="2:59" s="3" customFormat="1" ht="29.85" customHeight="1" x14ac:dyDescent="0.3">
      <c r="B979" s="35"/>
      <c r="C979" s="36"/>
      <c r="D979" s="45" t="s">
        <v>66</v>
      </c>
      <c r="E979" s="45"/>
      <c r="F979" s="45"/>
      <c r="G979" s="45"/>
      <c r="H979" s="45"/>
      <c r="I979" s="45"/>
      <c r="J979" s="45"/>
      <c r="K979" s="45"/>
      <c r="L979" s="38"/>
      <c r="N979" s="39"/>
      <c r="O979" s="36"/>
      <c r="P979" s="36"/>
      <c r="Q979" s="40">
        <f>SUM(Q980:Q1070)</f>
        <v>667.95519300000001</v>
      </c>
      <c r="R979" s="36"/>
      <c r="S979" s="40">
        <f>SUM(S980:S1070)</f>
        <v>28.373672160000002</v>
      </c>
      <c r="T979" s="36"/>
      <c r="U979" s="41">
        <f>SUM(U980:U1070)</f>
        <v>0</v>
      </c>
      <c r="AL979" s="42" t="s">
        <v>25</v>
      </c>
      <c r="AN979" s="43" t="s">
        <v>18</v>
      </c>
      <c r="AO979" s="43" t="s">
        <v>5</v>
      </c>
      <c r="AS979" s="42" t="s">
        <v>87</v>
      </c>
      <c r="BE979" s="44" t="e">
        <f>SUM(BE980:BE1070)</f>
        <v>#REF!</v>
      </c>
    </row>
    <row r="980" spans="2:59" s="1" customFormat="1" ht="31.5" customHeight="1" x14ac:dyDescent="0.3">
      <c r="B980" s="46"/>
      <c r="C980" s="47" t="s">
        <v>500</v>
      </c>
      <c r="D980" s="47" t="s">
        <v>88</v>
      </c>
      <c r="E980" s="48" t="s">
        <v>633</v>
      </c>
      <c r="F980" s="97" t="s">
        <v>634</v>
      </c>
      <c r="G980" s="97"/>
      <c r="H980" s="97"/>
      <c r="I980" s="97"/>
      <c r="J980" s="49" t="s">
        <v>91</v>
      </c>
      <c r="K980" s="50">
        <v>2036.9970000000001</v>
      </c>
      <c r="L980" s="51"/>
      <c r="N980" s="52" t="s">
        <v>0</v>
      </c>
      <c r="O980" s="14" t="s">
        <v>16</v>
      </c>
      <c r="P980" s="53">
        <v>0.115</v>
      </c>
      <c r="Q980" s="53">
        <f>P980*K980</f>
        <v>234.25465500000001</v>
      </c>
      <c r="R980" s="53">
        <v>0</v>
      </c>
      <c r="S980" s="53">
        <f>R980*K980</f>
        <v>0</v>
      </c>
      <c r="T980" s="53">
        <v>0</v>
      </c>
      <c r="U980" s="54">
        <f>T980*K980</f>
        <v>0</v>
      </c>
      <c r="AL980" s="8" t="s">
        <v>183</v>
      </c>
      <c r="AN980" s="8" t="s">
        <v>88</v>
      </c>
      <c r="AO980" s="8" t="s">
        <v>25</v>
      </c>
      <c r="AS980" s="8" t="s">
        <v>87</v>
      </c>
      <c r="AY980" s="55" t="e">
        <f>IF(O980="základní",#REF!,0)</f>
        <v>#REF!</v>
      </c>
      <c r="AZ980" s="55">
        <f>IF(O980="snížená",#REF!,0)</f>
        <v>0</v>
      </c>
      <c r="BA980" s="55">
        <f>IF(O980="zákl. přenesená",#REF!,0)</f>
        <v>0</v>
      </c>
      <c r="BB980" s="55">
        <f>IF(O980="sníž. přenesená",#REF!,0)</f>
        <v>0</v>
      </c>
      <c r="BC980" s="55">
        <f>IF(O980="nulová",#REF!,0)</f>
        <v>0</v>
      </c>
      <c r="BD980" s="8" t="s">
        <v>5</v>
      </c>
      <c r="BE980" s="55" t="e">
        <f>ROUND(#REF!*K980,2)</f>
        <v>#REF!</v>
      </c>
      <c r="BF980" s="8" t="s">
        <v>183</v>
      </c>
      <c r="BG980" s="8" t="s">
        <v>635</v>
      </c>
    </row>
    <row r="981" spans="2:59" s="6" customFormat="1" ht="22.5" customHeight="1" x14ac:dyDescent="0.3">
      <c r="B981" s="72"/>
      <c r="C981" s="73"/>
      <c r="D981" s="73"/>
      <c r="E981" s="74" t="s">
        <v>0</v>
      </c>
      <c r="F981" s="106" t="s">
        <v>636</v>
      </c>
      <c r="G981" s="107"/>
      <c r="H981" s="107"/>
      <c r="I981" s="107"/>
      <c r="J981" s="73"/>
      <c r="K981" s="75" t="s">
        <v>0</v>
      </c>
      <c r="L981" s="76"/>
      <c r="N981" s="77"/>
      <c r="O981" s="73"/>
      <c r="P981" s="73"/>
      <c r="Q981" s="73"/>
      <c r="R981" s="73"/>
      <c r="S981" s="73"/>
      <c r="T981" s="73"/>
      <c r="U981" s="78"/>
      <c r="AN981" s="79" t="s">
        <v>95</v>
      </c>
      <c r="AO981" s="79" t="s">
        <v>25</v>
      </c>
      <c r="AP981" s="6" t="s">
        <v>5</v>
      </c>
      <c r="AQ981" s="6" t="s">
        <v>13</v>
      </c>
      <c r="AR981" s="6" t="s">
        <v>19</v>
      </c>
      <c r="AS981" s="79" t="s">
        <v>87</v>
      </c>
    </row>
    <row r="982" spans="2:59" s="6" customFormat="1" ht="22.5" customHeight="1" x14ac:dyDescent="0.3">
      <c r="B982" s="72"/>
      <c r="C982" s="73"/>
      <c r="D982" s="73"/>
      <c r="E982" s="74" t="s">
        <v>0</v>
      </c>
      <c r="F982" s="104" t="s">
        <v>704</v>
      </c>
      <c r="G982" s="105"/>
      <c r="H982" s="105"/>
      <c r="I982" s="105"/>
      <c r="J982" s="73"/>
      <c r="K982" s="75" t="s">
        <v>0</v>
      </c>
      <c r="L982" s="76"/>
      <c r="N982" s="77"/>
      <c r="O982" s="73"/>
      <c r="P982" s="73"/>
      <c r="Q982" s="73"/>
      <c r="R982" s="73"/>
      <c r="S982" s="73"/>
      <c r="T982" s="73"/>
      <c r="U982" s="78"/>
      <c r="AN982" s="79" t="s">
        <v>95</v>
      </c>
      <c r="AO982" s="79" t="s">
        <v>25</v>
      </c>
      <c r="AP982" s="6" t="s">
        <v>5</v>
      </c>
      <c r="AQ982" s="6" t="s">
        <v>13</v>
      </c>
      <c r="AR982" s="6" t="s">
        <v>19</v>
      </c>
      <c r="AS982" s="79" t="s">
        <v>87</v>
      </c>
    </row>
    <row r="983" spans="2:59" s="6" customFormat="1" ht="22.5" customHeight="1" x14ac:dyDescent="0.3">
      <c r="B983" s="72"/>
      <c r="C983" s="73"/>
      <c r="D983" s="73"/>
      <c r="E983" s="74" t="s">
        <v>0</v>
      </c>
      <c r="F983" s="104" t="s">
        <v>707</v>
      </c>
      <c r="G983" s="105"/>
      <c r="H983" s="105"/>
      <c r="I983" s="105"/>
      <c r="J983" s="73"/>
      <c r="K983" s="75" t="s">
        <v>0</v>
      </c>
      <c r="L983" s="76"/>
      <c r="N983" s="77"/>
      <c r="O983" s="73"/>
      <c r="P983" s="73"/>
      <c r="Q983" s="73"/>
      <c r="R983" s="73"/>
      <c r="S983" s="73"/>
      <c r="T983" s="73"/>
      <c r="U983" s="78"/>
      <c r="AN983" s="79" t="s">
        <v>95</v>
      </c>
      <c r="AO983" s="79" t="s">
        <v>25</v>
      </c>
      <c r="AP983" s="6" t="s">
        <v>5</v>
      </c>
      <c r="AQ983" s="6" t="s">
        <v>13</v>
      </c>
      <c r="AR983" s="6" t="s">
        <v>19</v>
      </c>
      <c r="AS983" s="79" t="s">
        <v>87</v>
      </c>
    </row>
    <row r="984" spans="2:59" s="4" customFormat="1" ht="22.5" customHeight="1" x14ac:dyDescent="0.3">
      <c r="B984" s="56"/>
      <c r="C984" s="57"/>
      <c r="D984" s="57"/>
      <c r="E984" s="58" t="s">
        <v>0</v>
      </c>
      <c r="F984" s="100" t="s">
        <v>1233</v>
      </c>
      <c r="G984" s="101"/>
      <c r="H984" s="101"/>
      <c r="I984" s="101"/>
      <c r="J984" s="57"/>
      <c r="K984" s="59">
        <v>676.16</v>
      </c>
      <c r="L984" s="60"/>
      <c r="N984" s="61"/>
      <c r="O984" s="57"/>
      <c r="P984" s="57"/>
      <c r="Q984" s="57"/>
      <c r="R984" s="57"/>
      <c r="S984" s="57"/>
      <c r="T984" s="57"/>
      <c r="U984" s="62"/>
      <c r="AN984" s="63" t="s">
        <v>95</v>
      </c>
      <c r="AO984" s="63" t="s">
        <v>25</v>
      </c>
      <c r="AP984" s="4" t="s">
        <v>25</v>
      </c>
      <c r="AQ984" s="4" t="s">
        <v>13</v>
      </c>
      <c r="AR984" s="4" t="s">
        <v>19</v>
      </c>
      <c r="AS984" s="63" t="s">
        <v>87</v>
      </c>
    </row>
    <row r="985" spans="2:59" s="4" customFormat="1" ht="22.5" customHeight="1" x14ac:dyDescent="0.3">
      <c r="B985" s="56"/>
      <c r="C985" s="57"/>
      <c r="D985" s="57"/>
      <c r="E985" s="58" t="s">
        <v>0</v>
      </c>
      <c r="F985" s="100" t="s">
        <v>0</v>
      </c>
      <c r="G985" s="101"/>
      <c r="H985" s="101"/>
      <c r="I985" s="101"/>
      <c r="J985" s="57"/>
      <c r="K985" s="59">
        <v>0</v>
      </c>
      <c r="L985" s="60"/>
      <c r="N985" s="61"/>
      <c r="O985" s="57"/>
      <c r="P985" s="57"/>
      <c r="Q985" s="57"/>
      <c r="R985" s="57"/>
      <c r="S985" s="57"/>
      <c r="T985" s="57"/>
      <c r="U985" s="62"/>
      <c r="AN985" s="63" t="s">
        <v>95</v>
      </c>
      <c r="AO985" s="63" t="s">
        <v>25</v>
      </c>
      <c r="AP985" s="4" t="s">
        <v>25</v>
      </c>
      <c r="AQ985" s="4" t="s">
        <v>13</v>
      </c>
      <c r="AR985" s="4" t="s">
        <v>19</v>
      </c>
      <c r="AS985" s="63" t="s">
        <v>87</v>
      </c>
    </row>
    <row r="986" spans="2:59" s="6" customFormat="1" ht="22.5" customHeight="1" x14ac:dyDescent="0.3">
      <c r="B986" s="72"/>
      <c r="C986" s="73"/>
      <c r="D986" s="73"/>
      <c r="E986" s="74" t="s">
        <v>0</v>
      </c>
      <c r="F986" s="104" t="s">
        <v>1234</v>
      </c>
      <c r="G986" s="105"/>
      <c r="H986" s="105"/>
      <c r="I986" s="105"/>
      <c r="J986" s="73"/>
      <c r="K986" s="75" t="s">
        <v>0</v>
      </c>
      <c r="L986" s="76"/>
      <c r="N986" s="77"/>
      <c r="O986" s="73"/>
      <c r="P986" s="73"/>
      <c r="Q986" s="73"/>
      <c r="R986" s="73"/>
      <c r="S986" s="73"/>
      <c r="T986" s="73"/>
      <c r="U986" s="78"/>
      <c r="AN986" s="79" t="s">
        <v>95</v>
      </c>
      <c r="AO986" s="79" t="s">
        <v>25</v>
      </c>
      <c r="AP986" s="6" t="s">
        <v>5</v>
      </c>
      <c r="AQ986" s="6" t="s">
        <v>13</v>
      </c>
      <c r="AR986" s="6" t="s">
        <v>19</v>
      </c>
      <c r="AS986" s="79" t="s">
        <v>87</v>
      </c>
    </row>
    <row r="987" spans="2:59" s="4" customFormat="1" ht="22.5" customHeight="1" x14ac:dyDescent="0.3">
      <c r="B987" s="56"/>
      <c r="C987" s="57"/>
      <c r="D987" s="57"/>
      <c r="E987" s="58" t="s">
        <v>0</v>
      </c>
      <c r="F987" s="100" t="s">
        <v>1235</v>
      </c>
      <c r="G987" s="101"/>
      <c r="H987" s="101"/>
      <c r="I987" s="101"/>
      <c r="J987" s="57"/>
      <c r="K987" s="59">
        <v>51.527000000000001</v>
      </c>
      <c r="L987" s="60"/>
      <c r="N987" s="61"/>
      <c r="O987" s="57"/>
      <c r="P987" s="57"/>
      <c r="Q987" s="57"/>
      <c r="R987" s="57"/>
      <c r="S987" s="57"/>
      <c r="T987" s="57"/>
      <c r="U987" s="62"/>
      <c r="AN987" s="63" t="s">
        <v>95</v>
      </c>
      <c r="AO987" s="63" t="s">
        <v>25</v>
      </c>
      <c r="AP987" s="4" t="s">
        <v>25</v>
      </c>
      <c r="AQ987" s="4" t="s">
        <v>13</v>
      </c>
      <c r="AR987" s="4" t="s">
        <v>19</v>
      </c>
      <c r="AS987" s="63" t="s">
        <v>87</v>
      </c>
    </row>
    <row r="988" spans="2:59" s="4" customFormat="1" ht="22.5" customHeight="1" x14ac:dyDescent="0.3">
      <c r="B988" s="56"/>
      <c r="C988" s="57"/>
      <c r="D988" s="57"/>
      <c r="E988" s="58" t="s">
        <v>0</v>
      </c>
      <c r="F988" s="100" t="s">
        <v>0</v>
      </c>
      <c r="G988" s="101"/>
      <c r="H988" s="101"/>
      <c r="I988" s="101"/>
      <c r="J988" s="57"/>
      <c r="K988" s="59">
        <v>0</v>
      </c>
      <c r="L988" s="60"/>
      <c r="N988" s="61"/>
      <c r="O988" s="57"/>
      <c r="P988" s="57"/>
      <c r="Q988" s="57"/>
      <c r="R988" s="57"/>
      <c r="S988" s="57"/>
      <c r="T988" s="57"/>
      <c r="U988" s="62"/>
      <c r="AN988" s="63" t="s">
        <v>95</v>
      </c>
      <c r="AO988" s="63" t="s">
        <v>25</v>
      </c>
      <c r="AP988" s="4" t="s">
        <v>25</v>
      </c>
      <c r="AQ988" s="4" t="s">
        <v>13</v>
      </c>
      <c r="AR988" s="4" t="s">
        <v>19</v>
      </c>
      <c r="AS988" s="63" t="s">
        <v>87</v>
      </c>
    </row>
    <row r="989" spans="2:59" s="6" customFormat="1" ht="22.5" customHeight="1" x14ac:dyDescent="0.3">
      <c r="B989" s="72"/>
      <c r="C989" s="73"/>
      <c r="D989" s="73"/>
      <c r="E989" s="74" t="s">
        <v>0</v>
      </c>
      <c r="F989" s="104" t="s">
        <v>709</v>
      </c>
      <c r="G989" s="105"/>
      <c r="H989" s="105"/>
      <c r="I989" s="105"/>
      <c r="J989" s="73"/>
      <c r="K989" s="75" t="s">
        <v>0</v>
      </c>
      <c r="L989" s="76"/>
      <c r="N989" s="77"/>
      <c r="O989" s="73"/>
      <c r="P989" s="73"/>
      <c r="Q989" s="73"/>
      <c r="R989" s="73"/>
      <c r="S989" s="73"/>
      <c r="T989" s="73"/>
      <c r="U989" s="78"/>
      <c r="AN989" s="79" t="s">
        <v>95</v>
      </c>
      <c r="AO989" s="79" t="s">
        <v>25</v>
      </c>
      <c r="AP989" s="6" t="s">
        <v>5</v>
      </c>
      <c r="AQ989" s="6" t="s">
        <v>13</v>
      </c>
      <c r="AR989" s="6" t="s">
        <v>19</v>
      </c>
      <c r="AS989" s="79" t="s">
        <v>87</v>
      </c>
    </row>
    <row r="990" spans="2:59" s="6" customFormat="1" ht="22.5" customHeight="1" x14ac:dyDescent="0.3">
      <c r="B990" s="72"/>
      <c r="C990" s="73"/>
      <c r="D990" s="73"/>
      <c r="E990" s="74" t="s">
        <v>0</v>
      </c>
      <c r="F990" s="104" t="s">
        <v>707</v>
      </c>
      <c r="G990" s="105"/>
      <c r="H990" s="105"/>
      <c r="I990" s="105"/>
      <c r="J990" s="73"/>
      <c r="K990" s="75" t="s">
        <v>0</v>
      </c>
      <c r="L990" s="76"/>
      <c r="N990" s="77"/>
      <c r="O990" s="73"/>
      <c r="P990" s="73"/>
      <c r="Q990" s="73"/>
      <c r="R990" s="73"/>
      <c r="S990" s="73"/>
      <c r="T990" s="73"/>
      <c r="U990" s="78"/>
      <c r="AN990" s="79" t="s">
        <v>95</v>
      </c>
      <c r="AO990" s="79" t="s">
        <v>25</v>
      </c>
      <c r="AP990" s="6" t="s">
        <v>5</v>
      </c>
      <c r="AQ990" s="6" t="s">
        <v>13</v>
      </c>
      <c r="AR990" s="6" t="s">
        <v>19</v>
      </c>
      <c r="AS990" s="79" t="s">
        <v>87</v>
      </c>
    </row>
    <row r="991" spans="2:59" s="4" customFormat="1" ht="22.5" customHeight="1" x14ac:dyDescent="0.3">
      <c r="B991" s="56"/>
      <c r="C991" s="57"/>
      <c r="D991" s="57"/>
      <c r="E991" s="58" t="s">
        <v>0</v>
      </c>
      <c r="F991" s="100" t="s">
        <v>1236</v>
      </c>
      <c r="G991" s="101"/>
      <c r="H991" s="101"/>
      <c r="I991" s="101"/>
      <c r="J991" s="57"/>
      <c r="K991" s="59">
        <v>278.60000000000002</v>
      </c>
      <c r="L991" s="60"/>
      <c r="N991" s="61"/>
      <c r="O991" s="57"/>
      <c r="P991" s="57"/>
      <c r="Q991" s="57"/>
      <c r="R991" s="57"/>
      <c r="S991" s="57"/>
      <c r="T991" s="57"/>
      <c r="U991" s="62"/>
      <c r="AN991" s="63" t="s">
        <v>95</v>
      </c>
      <c r="AO991" s="63" t="s">
        <v>25</v>
      </c>
      <c r="AP991" s="4" t="s">
        <v>25</v>
      </c>
      <c r="AQ991" s="4" t="s">
        <v>13</v>
      </c>
      <c r="AR991" s="4" t="s">
        <v>19</v>
      </c>
      <c r="AS991" s="63" t="s">
        <v>87</v>
      </c>
    </row>
    <row r="992" spans="2:59" s="4" customFormat="1" ht="22.5" customHeight="1" x14ac:dyDescent="0.3">
      <c r="B992" s="56"/>
      <c r="C992" s="57"/>
      <c r="D992" s="57"/>
      <c r="E992" s="58" t="s">
        <v>0</v>
      </c>
      <c r="F992" s="100" t="s">
        <v>0</v>
      </c>
      <c r="G992" s="101"/>
      <c r="H992" s="101"/>
      <c r="I992" s="101"/>
      <c r="J992" s="57"/>
      <c r="K992" s="59">
        <v>0</v>
      </c>
      <c r="L992" s="60"/>
      <c r="N992" s="61"/>
      <c r="O992" s="57"/>
      <c r="P992" s="57"/>
      <c r="Q992" s="57"/>
      <c r="R992" s="57"/>
      <c r="S992" s="57"/>
      <c r="T992" s="57"/>
      <c r="U992" s="62"/>
      <c r="AN992" s="63" t="s">
        <v>95</v>
      </c>
      <c r="AO992" s="63" t="s">
        <v>25</v>
      </c>
      <c r="AP992" s="4" t="s">
        <v>25</v>
      </c>
      <c r="AQ992" s="4" t="s">
        <v>13</v>
      </c>
      <c r="AR992" s="4" t="s">
        <v>19</v>
      </c>
      <c r="AS992" s="63" t="s">
        <v>87</v>
      </c>
    </row>
    <row r="993" spans="2:45" s="6" customFormat="1" ht="22.5" customHeight="1" x14ac:dyDescent="0.3">
      <c r="B993" s="72"/>
      <c r="C993" s="73"/>
      <c r="D993" s="73"/>
      <c r="E993" s="74" t="s">
        <v>0</v>
      </c>
      <c r="F993" s="104" t="s">
        <v>1234</v>
      </c>
      <c r="G993" s="105"/>
      <c r="H993" s="105"/>
      <c r="I993" s="105"/>
      <c r="J993" s="73"/>
      <c r="K993" s="75" t="s">
        <v>0</v>
      </c>
      <c r="L993" s="76"/>
      <c r="N993" s="77"/>
      <c r="O993" s="73"/>
      <c r="P993" s="73"/>
      <c r="Q993" s="73"/>
      <c r="R993" s="73"/>
      <c r="S993" s="73"/>
      <c r="T993" s="73"/>
      <c r="U993" s="78"/>
      <c r="AN993" s="79" t="s">
        <v>95</v>
      </c>
      <c r="AO993" s="79" t="s">
        <v>25</v>
      </c>
      <c r="AP993" s="6" t="s">
        <v>5</v>
      </c>
      <c r="AQ993" s="6" t="s">
        <v>13</v>
      </c>
      <c r="AR993" s="6" t="s">
        <v>19</v>
      </c>
      <c r="AS993" s="79" t="s">
        <v>87</v>
      </c>
    </row>
    <row r="994" spans="2:45" s="4" customFormat="1" ht="22.5" customHeight="1" x14ac:dyDescent="0.3">
      <c r="B994" s="56"/>
      <c r="C994" s="57"/>
      <c r="D994" s="57"/>
      <c r="E994" s="58" t="s">
        <v>0</v>
      </c>
      <c r="F994" s="100" t="s">
        <v>1237</v>
      </c>
      <c r="G994" s="101"/>
      <c r="H994" s="101"/>
      <c r="I994" s="101"/>
      <c r="J994" s="57"/>
      <c r="K994" s="59">
        <v>26.184999999999999</v>
      </c>
      <c r="L994" s="60"/>
      <c r="N994" s="61"/>
      <c r="O994" s="57"/>
      <c r="P994" s="57"/>
      <c r="Q994" s="57"/>
      <c r="R994" s="57"/>
      <c r="S994" s="57"/>
      <c r="T994" s="57"/>
      <c r="U994" s="62"/>
      <c r="AN994" s="63" t="s">
        <v>95</v>
      </c>
      <c r="AO994" s="63" t="s">
        <v>25</v>
      </c>
      <c r="AP994" s="4" t="s">
        <v>25</v>
      </c>
      <c r="AQ994" s="4" t="s">
        <v>13</v>
      </c>
      <c r="AR994" s="4" t="s">
        <v>19</v>
      </c>
      <c r="AS994" s="63" t="s">
        <v>87</v>
      </c>
    </row>
    <row r="995" spans="2:45" s="4" customFormat="1" ht="22.5" customHeight="1" x14ac:dyDescent="0.3">
      <c r="B995" s="56"/>
      <c r="C995" s="57"/>
      <c r="D995" s="57"/>
      <c r="E995" s="58" t="s">
        <v>0</v>
      </c>
      <c r="F995" s="100" t="s">
        <v>1238</v>
      </c>
      <c r="G995" s="101"/>
      <c r="H995" s="101"/>
      <c r="I995" s="101"/>
      <c r="J995" s="57"/>
      <c r="K995" s="59">
        <v>15.808</v>
      </c>
      <c r="L995" s="60"/>
      <c r="N995" s="61"/>
      <c r="O995" s="57"/>
      <c r="P995" s="57"/>
      <c r="Q995" s="57"/>
      <c r="R995" s="57"/>
      <c r="S995" s="57"/>
      <c r="T995" s="57"/>
      <c r="U995" s="62"/>
      <c r="AN995" s="63" t="s">
        <v>95</v>
      </c>
      <c r="AO995" s="63" t="s">
        <v>25</v>
      </c>
      <c r="AP995" s="4" t="s">
        <v>25</v>
      </c>
      <c r="AQ995" s="4" t="s">
        <v>13</v>
      </c>
      <c r="AR995" s="4" t="s">
        <v>19</v>
      </c>
      <c r="AS995" s="63" t="s">
        <v>87</v>
      </c>
    </row>
    <row r="996" spans="2:45" s="4" customFormat="1" ht="22.5" customHeight="1" x14ac:dyDescent="0.3">
      <c r="B996" s="56"/>
      <c r="C996" s="57"/>
      <c r="D996" s="57"/>
      <c r="E996" s="58" t="s">
        <v>0</v>
      </c>
      <c r="F996" s="100" t="s">
        <v>0</v>
      </c>
      <c r="G996" s="101"/>
      <c r="H996" s="101"/>
      <c r="I996" s="101"/>
      <c r="J996" s="57"/>
      <c r="K996" s="59">
        <v>0</v>
      </c>
      <c r="L996" s="60"/>
      <c r="N996" s="61"/>
      <c r="O996" s="57"/>
      <c r="P996" s="57"/>
      <c r="Q996" s="57"/>
      <c r="R996" s="57"/>
      <c r="S996" s="57"/>
      <c r="T996" s="57"/>
      <c r="U996" s="62"/>
      <c r="AN996" s="63" t="s">
        <v>95</v>
      </c>
      <c r="AO996" s="63" t="s">
        <v>25</v>
      </c>
      <c r="AP996" s="4" t="s">
        <v>25</v>
      </c>
      <c r="AQ996" s="4" t="s">
        <v>13</v>
      </c>
      <c r="AR996" s="4" t="s">
        <v>19</v>
      </c>
      <c r="AS996" s="63" t="s">
        <v>87</v>
      </c>
    </row>
    <row r="997" spans="2:45" s="6" customFormat="1" ht="22.5" customHeight="1" x14ac:dyDescent="0.3">
      <c r="B997" s="72"/>
      <c r="C997" s="73"/>
      <c r="D997" s="73"/>
      <c r="E997" s="74" t="s">
        <v>0</v>
      </c>
      <c r="F997" s="104" t="s">
        <v>902</v>
      </c>
      <c r="G997" s="105"/>
      <c r="H997" s="105"/>
      <c r="I997" s="105"/>
      <c r="J997" s="73"/>
      <c r="K997" s="75" t="s">
        <v>0</v>
      </c>
      <c r="L997" s="76"/>
      <c r="N997" s="77"/>
      <c r="O997" s="73"/>
      <c r="P997" s="73"/>
      <c r="Q997" s="73"/>
      <c r="R997" s="73"/>
      <c r="S997" s="73"/>
      <c r="T997" s="73"/>
      <c r="U997" s="78"/>
      <c r="AN997" s="79" t="s">
        <v>95</v>
      </c>
      <c r="AO997" s="79" t="s">
        <v>25</v>
      </c>
      <c r="AP997" s="6" t="s">
        <v>5</v>
      </c>
      <c r="AQ997" s="6" t="s">
        <v>13</v>
      </c>
      <c r="AR997" s="6" t="s">
        <v>19</v>
      </c>
      <c r="AS997" s="79" t="s">
        <v>87</v>
      </c>
    </row>
    <row r="998" spans="2:45" s="6" customFormat="1" ht="22.5" customHeight="1" x14ac:dyDescent="0.3">
      <c r="B998" s="72"/>
      <c r="C998" s="73"/>
      <c r="D998" s="73"/>
      <c r="E998" s="74" t="s">
        <v>0</v>
      </c>
      <c r="F998" s="104" t="s">
        <v>707</v>
      </c>
      <c r="G998" s="105"/>
      <c r="H998" s="105"/>
      <c r="I998" s="105"/>
      <c r="J998" s="73"/>
      <c r="K998" s="75" t="s">
        <v>0</v>
      </c>
      <c r="L998" s="76"/>
      <c r="N998" s="77"/>
      <c r="O998" s="73"/>
      <c r="P998" s="73"/>
      <c r="Q998" s="73"/>
      <c r="R998" s="73"/>
      <c r="S998" s="73"/>
      <c r="T998" s="73"/>
      <c r="U998" s="78"/>
      <c r="AN998" s="79" t="s">
        <v>95</v>
      </c>
      <c r="AO998" s="79" t="s">
        <v>25</v>
      </c>
      <c r="AP998" s="6" t="s">
        <v>5</v>
      </c>
      <c r="AQ998" s="6" t="s">
        <v>13</v>
      </c>
      <c r="AR998" s="6" t="s">
        <v>19</v>
      </c>
      <c r="AS998" s="79" t="s">
        <v>87</v>
      </c>
    </row>
    <row r="999" spans="2:45" s="6" customFormat="1" ht="22.5" customHeight="1" x14ac:dyDescent="0.3">
      <c r="B999" s="72"/>
      <c r="C999" s="73"/>
      <c r="D999" s="73"/>
      <c r="E999" s="74" t="s">
        <v>0</v>
      </c>
      <c r="F999" s="104" t="s">
        <v>1239</v>
      </c>
      <c r="G999" s="105"/>
      <c r="H999" s="105"/>
      <c r="I999" s="105"/>
      <c r="J999" s="73"/>
      <c r="K999" s="75" t="s">
        <v>0</v>
      </c>
      <c r="L999" s="76"/>
      <c r="N999" s="77"/>
      <c r="O999" s="73"/>
      <c r="P999" s="73"/>
      <c r="Q999" s="73"/>
      <c r="R999" s="73"/>
      <c r="S999" s="73"/>
      <c r="T999" s="73"/>
      <c r="U999" s="78"/>
      <c r="AN999" s="79" t="s">
        <v>95</v>
      </c>
      <c r="AO999" s="79" t="s">
        <v>25</v>
      </c>
      <c r="AP999" s="6" t="s">
        <v>5</v>
      </c>
      <c r="AQ999" s="6" t="s">
        <v>13</v>
      </c>
      <c r="AR999" s="6" t="s">
        <v>19</v>
      </c>
      <c r="AS999" s="79" t="s">
        <v>87</v>
      </c>
    </row>
    <row r="1000" spans="2:45" s="4" customFormat="1" ht="22.5" customHeight="1" x14ac:dyDescent="0.3">
      <c r="B1000" s="56"/>
      <c r="C1000" s="57"/>
      <c r="D1000" s="57"/>
      <c r="E1000" s="58" t="s">
        <v>0</v>
      </c>
      <c r="F1000" s="100" t="s">
        <v>1240</v>
      </c>
      <c r="G1000" s="101"/>
      <c r="H1000" s="101"/>
      <c r="I1000" s="101"/>
      <c r="J1000" s="57"/>
      <c r="K1000" s="59">
        <v>786.6</v>
      </c>
      <c r="L1000" s="60"/>
      <c r="N1000" s="61"/>
      <c r="O1000" s="57"/>
      <c r="P1000" s="57"/>
      <c r="Q1000" s="57"/>
      <c r="R1000" s="57"/>
      <c r="S1000" s="57"/>
      <c r="T1000" s="57"/>
      <c r="U1000" s="62"/>
      <c r="AN1000" s="63" t="s">
        <v>95</v>
      </c>
      <c r="AO1000" s="63" t="s">
        <v>25</v>
      </c>
      <c r="AP1000" s="4" t="s">
        <v>25</v>
      </c>
      <c r="AQ1000" s="4" t="s">
        <v>13</v>
      </c>
      <c r="AR1000" s="4" t="s">
        <v>19</v>
      </c>
      <c r="AS1000" s="63" t="s">
        <v>87</v>
      </c>
    </row>
    <row r="1001" spans="2:45" s="4" customFormat="1" ht="22.5" customHeight="1" x14ac:dyDescent="0.3">
      <c r="B1001" s="56"/>
      <c r="C1001" s="57"/>
      <c r="D1001" s="57"/>
      <c r="E1001" s="58" t="s">
        <v>0</v>
      </c>
      <c r="F1001" s="100" t="s">
        <v>0</v>
      </c>
      <c r="G1001" s="101"/>
      <c r="H1001" s="101"/>
      <c r="I1001" s="101"/>
      <c r="J1001" s="57"/>
      <c r="K1001" s="59">
        <v>0</v>
      </c>
      <c r="L1001" s="60"/>
      <c r="N1001" s="61"/>
      <c r="O1001" s="57"/>
      <c r="P1001" s="57"/>
      <c r="Q1001" s="57"/>
      <c r="R1001" s="57"/>
      <c r="S1001" s="57"/>
      <c r="T1001" s="57"/>
      <c r="U1001" s="62"/>
      <c r="AN1001" s="63" t="s">
        <v>95</v>
      </c>
      <c r="AO1001" s="63" t="s">
        <v>25</v>
      </c>
      <c r="AP1001" s="4" t="s">
        <v>25</v>
      </c>
      <c r="AQ1001" s="4" t="s">
        <v>13</v>
      </c>
      <c r="AR1001" s="4" t="s">
        <v>19</v>
      </c>
      <c r="AS1001" s="63" t="s">
        <v>87</v>
      </c>
    </row>
    <row r="1002" spans="2:45" s="6" customFormat="1" ht="22.5" customHeight="1" x14ac:dyDescent="0.3">
      <c r="B1002" s="72"/>
      <c r="C1002" s="73"/>
      <c r="D1002" s="73"/>
      <c r="E1002" s="74" t="s">
        <v>0</v>
      </c>
      <c r="F1002" s="104" t="s">
        <v>1234</v>
      </c>
      <c r="G1002" s="105"/>
      <c r="H1002" s="105"/>
      <c r="I1002" s="105"/>
      <c r="J1002" s="73"/>
      <c r="K1002" s="75" t="s">
        <v>0</v>
      </c>
      <c r="L1002" s="76"/>
      <c r="N1002" s="77"/>
      <c r="O1002" s="73"/>
      <c r="P1002" s="73"/>
      <c r="Q1002" s="73"/>
      <c r="R1002" s="73"/>
      <c r="S1002" s="73"/>
      <c r="T1002" s="73"/>
      <c r="U1002" s="78"/>
      <c r="AN1002" s="79" t="s">
        <v>95</v>
      </c>
      <c r="AO1002" s="79" t="s">
        <v>25</v>
      </c>
      <c r="AP1002" s="6" t="s">
        <v>5</v>
      </c>
      <c r="AQ1002" s="6" t="s">
        <v>13</v>
      </c>
      <c r="AR1002" s="6" t="s">
        <v>19</v>
      </c>
      <c r="AS1002" s="79" t="s">
        <v>87</v>
      </c>
    </row>
    <row r="1003" spans="2:45" s="4" customFormat="1" ht="22.5" customHeight="1" x14ac:dyDescent="0.3">
      <c r="B1003" s="56"/>
      <c r="C1003" s="57"/>
      <c r="D1003" s="57"/>
      <c r="E1003" s="58" t="s">
        <v>0</v>
      </c>
      <c r="F1003" s="100" t="s">
        <v>1241</v>
      </c>
      <c r="G1003" s="101"/>
      <c r="H1003" s="101"/>
      <c r="I1003" s="101"/>
      <c r="J1003" s="57"/>
      <c r="K1003" s="59">
        <v>9.34</v>
      </c>
      <c r="L1003" s="60"/>
      <c r="N1003" s="61"/>
      <c r="O1003" s="57"/>
      <c r="P1003" s="57"/>
      <c r="Q1003" s="57"/>
      <c r="R1003" s="57"/>
      <c r="S1003" s="57"/>
      <c r="T1003" s="57"/>
      <c r="U1003" s="62"/>
      <c r="AN1003" s="63" t="s">
        <v>95</v>
      </c>
      <c r="AO1003" s="63" t="s">
        <v>25</v>
      </c>
      <c r="AP1003" s="4" t="s">
        <v>25</v>
      </c>
      <c r="AQ1003" s="4" t="s">
        <v>13</v>
      </c>
      <c r="AR1003" s="4" t="s">
        <v>19</v>
      </c>
      <c r="AS1003" s="63" t="s">
        <v>87</v>
      </c>
    </row>
    <row r="1004" spans="2:45" s="4" customFormat="1" ht="22.5" customHeight="1" x14ac:dyDescent="0.3">
      <c r="B1004" s="56"/>
      <c r="C1004" s="57"/>
      <c r="D1004" s="57"/>
      <c r="E1004" s="58" t="s">
        <v>0</v>
      </c>
      <c r="F1004" s="100" t="s">
        <v>1242</v>
      </c>
      <c r="G1004" s="101"/>
      <c r="H1004" s="101"/>
      <c r="I1004" s="101"/>
      <c r="J1004" s="57"/>
      <c r="K1004" s="59">
        <v>0.49099999999999999</v>
      </c>
      <c r="L1004" s="60"/>
      <c r="N1004" s="61"/>
      <c r="O1004" s="57"/>
      <c r="P1004" s="57"/>
      <c r="Q1004" s="57"/>
      <c r="R1004" s="57"/>
      <c r="S1004" s="57"/>
      <c r="T1004" s="57"/>
      <c r="U1004" s="62"/>
      <c r="AN1004" s="63" t="s">
        <v>95</v>
      </c>
      <c r="AO1004" s="63" t="s">
        <v>25</v>
      </c>
      <c r="AP1004" s="4" t="s">
        <v>25</v>
      </c>
      <c r="AQ1004" s="4" t="s">
        <v>13</v>
      </c>
      <c r="AR1004" s="4" t="s">
        <v>19</v>
      </c>
      <c r="AS1004" s="63" t="s">
        <v>87</v>
      </c>
    </row>
    <row r="1005" spans="2:45" s="4" customFormat="1" ht="22.5" customHeight="1" x14ac:dyDescent="0.3">
      <c r="B1005" s="56"/>
      <c r="C1005" s="57"/>
      <c r="D1005" s="57"/>
      <c r="E1005" s="58" t="s">
        <v>0</v>
      </c>
      <c r="F1005" s="100" t="s">
        <v>0</v>
      </c>
      <c r="G1005" s="101"/>
      <c r="H1005" s="101"/>
      <c r="I1005" s="101"/>
      <c r="J1005" s="57"/>
      <c r="K1005" s="59">
        <v>0</v>
      </c>
      <c r="L1005" s="60"/>
      <c r="N1005" s="61"/>
      <c r="O1005" s="57"/>
      <c r="P1005" s="57"/>
      <c r="Q1005" s="57"/>
      <c r="R1005" s="57"/>
      <c r="S1005" s="57"/>
      <c r="T1005" s="57"/>
      <c r="U1005" s="62"/>
      <c r="AN1005" s="63" t="s">
        <v>95</v>
      </c>
      <c r="AO1005" s="63" t="s">
        <v>25</v>
      </c>
      <c r="AP1005" s="4" t="s">
        <v>25</v>
      </c>
      <c r="AQ1005" s="4" t="s">
        <v>13</v>
      </c>
      <c r="AR1005" s="4" t="s">
        <v>19</v>
      </c>
      <c r="AS1005" s="63" t="s">
        <v>87</v>
      </c>
    </row>
    <row r="1006" spans="2:45" s="4" customFormat="1" ht="22.5" customHeight="1" x14ac:dyDescent="0.3">
      <c r="B1006" s="56"/>
      <c r="C1006" s="57"/>
      <c r="D1006" s="57"/>
      <c r="E1006" s="58" t="s">
        <v>0</v>
      </c>
      <c r="F1006" s="100" t="s">
        <v>1243</v>
      </c>
      <c r="G1006" s="101"/>
      <c r="H1006" s="101"/>
      <c r="I1006" s="101"/>
      <c r="J1006" s="57"/>
      <c r="K1006" s="59">
        <v>28.928000000000001</v>
      </c>
      <c r="L1006" s="60"/>
      <c r="N1006" s="61"/>
      <c r="O1006" s="57"/>
      <c r="P1006" s="57"/>
      <c r="Q1006" s="57"/>
      <c r="R1006" s="57"/>
      <c r="S1006" s="57"/>
      <c r="T1006" s="57"/>
      <c r="U1006" s="62"/>
      <c r="AN1006" s="63" t="s">
        <v>95</v>
      </c>
      <c r="AO1006" s="63" t="s">
        <v>25</v>
      </c>
      <c r="AP1006" s="4" t="s">
        <v>25</v>
      </c>
      <c r="AQ1006" s="4" t="s">
        <v>13</v>
      </c>
      <c r="AR1006" s="4" t="s">
        <v>19</v>
      </c>
      <c r="AS1006" s="63" t="s">
        <v>87</v>
      </c>
    </row>
    <row r="1007" spans="2:45" s="4" customFormat="1" ht="22.5" customHeight="1" x14ac:dyDescent="0.3">
      <c r="B1007" s="56"/>
      <c r="C1007" s="57"/>
      <c r="D1007" s="57"/>
      <c r="E1007" s="58" t="s">
        <v>0</v>
      </c>
      <c r="F1007" s="100" t="s">
        <v>1244</v>
      </c>
      <c r="G1007" s="101"/>
      <c r="H1007" s="101"/>
      <c r="I1007" s="101"/>
      <c r="J1007" s="57"/>
      <c r="K1007" s="59">
        <v>42.250999999999998</v>
      </c>
      <c r="L1007" s="60"/>
      <c r="N1007" s="61"/>
      <c r="O1007" s="57"/>
      <c r="P1007" s="57"/>
      <c r="Q1007" s="57"/>
      <c r="R1007" s="57"/>
      <c r="S1007" s="57"/>
      <c r="T1007" s="57"/>
      <c r="U1007" s="62"/>
      <c r="AN1007" s="63" t="s">
        <v>95</v>
      </c>
      <c r="AO1007" s="63" t="s">
        <v>25</v>
      </c>
      <c r="AP1007" s="4" t="s">
        <v>25</v>
      </c>
      <c r="AQ1007" s="4" t="s">
        <v>13</v>
      </c>
      <c r="AR1007" s="4" t="s">
        <v>19</v>
      </c>
      <c r="AS1007" s="63" t="s">
        <v>87</v>
      </c>
    </row>
    <row r="1008" spans="2:45" s="4" customFormat="1" ht="22.5" customHeight="1" x14ac:dyDescent="0.3">
      <c r="B1008" s="56"/>
      <c r="C1008" s="57"/>
      <c r="D1008" s="57"/>
      <c r="E1008" s="58" t="s">
        <v>0</v>
      </c>
      <c r="F1008" s="100" t="s">
        <v>0</v>
      </c>
      <c r="G1008" s="101"/>
      <c r="H1008" s="101"/>
      <c r="I1008" s="101"/>
      <c r="J1008" s="57"/>
      <c r="K1008" s="59">
        <v>0</v>
      </c>
      <c r="L1008" s="60"/>
      <c r="N1008" s="61"/>
      <c r="O1008" s="57"/>
      <c r="P1008" s="57"/>
      <c r="Q1008" s="57"/>
      <c r="R1008" s="57"/>
      <c r="S1008" s="57"/>
      <c r="T1008" s="57"/>
      <c r="U1008" s="62"/>
      <c r="AN1008" s="63" t="s">
        <v>95</v>
      </c>
      <c r="AO1008" s="63" t="s">
        <v>25</v>
      </c>
      <c r="AP1008" s="4" t="s">
        <v>25</v>
      </c>
      <c r="AQ1008" s="4" t="s">
        <v>13</v>
      </c>
      <c r="AR1008" s="4" t="s">
        <v>19</v>
      </c>
      <c r="AS1008" s="63" t="s">
        <v>87</v>
      </c>
    </row>
    <row r="1009" spans="2:59" s="6" customFormat="1" ht="22.5" customHeight="1" x14ac:dyDescent="0.3">
      <c r="B1009" s="72"/>
      <c r="C1009" s="73"/>
      <c r="D1009" s="73"/>
      <c r="E1009" s="74" t="s">
        <v>0</v>
      </c>
      <c r="F1009" s="104" t="s">
        <v>1245</v>
      </c>
      <c r="G1009" s="105"/>
      <c r="H1009" s="105"/>
      <c r="I1009" s="105"/>
      <c r="J1009" s="73"/>
      <c r="K1009" s="75" t="s">
        <v>0</v>
      </c>
      <c r="L1009" s="76"/>
      <c r="N1009" s="77"/>
      <c r="O1009" s="73"/>
      <c r="P1009" s="73"/>
      <c r="Q1009" s="73"/>
      <c r="R1009" s="73"/>
      <c r="S1009" s="73"/>
      <c r="T1009" s="73"/>
      <c r="U1009" s="78"/>
      <c r="AN1009" s="79" t="s">
        <v>95</v>
      </c>
      <c r="AO1009" s="79" t="s">
        <v>25</v>
      </c>
      <c r="AP1009" s="6" t="s">
        <v>5</v>
      </c>
      <c r="AQ1009" s="6" t="s">
        <v>13</v>
      </c>
      <c r="AR1009" s="6" t="s">
        <v>19</v>
      </c>
      <c r="AS1009" s="79" t="s">
        <v>87</v>
      </c>
    </row>
    <row r="1010" spans="2:59" s="6" customFormat="1" ht="22.5" customHeight="1" x14ac:dyDescent="0.3">
      <c r="B1010" s="72"/>
      <c r="C1010" s="73"/>
      <c r="D1010" s="73"/>
      <c r="E1010" s="74" t="s">
        <v>0</v>
      </c>
      <c r="F1010" s="104" t="s">
        <v>707</v>
      </c>
      <c r="G1010" s="105"/>
      <c r="H1010" s="105"/>
      <c r="I1010" s="105"/>
      <c r="J1010" s="73"/>
      <c r="K1010" s="75" t="s">
        <v>0</v>
      </c>
      <c r="L1010" s="76"/>
      <c r="N1010" s="77"/>
      <c r="O1010" s="73"/>
      <c r="P1010" s="73"/>
      <c r="Q1010" s="73"/>
      <c r="R1010" s="73"/>
      <c r="S1010" s="73"/>
      <c r="T1010" s="73"/>
      <c r="U1010" s="78"/>
      <c r="AN1010" s="79" t="s">
        <v>95</v>
      </c>
      <c r="AO1010" s="79" t="s">
        <v>25</v>
      </c>
      <c r="AP1010" s="6" t="s">
        <v>5</v>
      </c>
      <c r="AQ1010" s="6" t="s">
        <v>13</v>
      </c>
      <c r="AR1010" s="6" t="s">
        <v>19</v>
      </c>
      <c r="AS1010" s="79" t="s">
        <v>87</v>
      </c>
    </row>
    <row r="1011" spans="2:59" s="4" customFormat="1" ht="22.5" customHeight="1" x14ac:dyDescent="0.3">
      <c r="B1011" s="56"/>
      <c r="C1011" s="57"/>
      <c r="D1011" s="57"/>
      <c r="E1011" s="58" t="s">
        <v>0</v>
      </c>
      <c r="F1011" s="100" t="s">
        <v>1246</v>
      </c>
      <c r="G1011" s="101"/>
      <c r="H1011" s="101"/>
      <c r="I1011" s="101"/>
      <c r="J1011" s="57"/>
      <c r="K1011" s="59">
        <v>107.97</v>
      </c>
      <c r="L1011" s="60"/>
      <c r="N1011" s="61"/>
      <c r="O1011" s="57"/>
      <c r="P1011" s="57"/>
      <c r="Q1011" s="57"/>
      <c r="R1011" s="57"/>
      <c r="S1011" s="57"/>
      <c r="T1011" s="57"/>
      <c r="U1011" s="62"/>
      <c r="AN1011" s="63" t="s">
        <v>95</v>
      </c>
      <c r="AO1011" s="63" t="s">
        <v>25</v>
      </c>
      <c r="AP1011" s="4" t="s">
        <v>25</v>
      </c>
      <c r="AQ1011" s="4" t="s">
        <v>13</v>
      </c>
      <c r="AR1011" s="4" t="s">
        <v>19</v>
      </c>
      <c r="AS1011" s="63" t="s">
        <v>87</v>
      </c>
    </row>
    <row r="1012" spans="2:59" s="4" customFormat="1" ht="22.5" customHeight="1" x14ac:dyDescent="0.3">
      <c r="B1012" s="56"/>
      <c r="C1012" s="57"/>
      <c r="D1012" s="57"/>
      <c r="E1012" s="58" t="s">
        <v>0</v>
      </c>
      <c r="F1012" s="100" t="s">
        <v>0</v>
      </c>
      <c r="G1012" s="101"/>
      <c r="H1012" s="101"/>
      <c r="I1012" s="101"/>
      <c r="J1012" s="57"/>
      <c r="K1012" s="59">
        <v>0</v>
      </c>
      <c r="L1012" s="60"/>
      <c r="N1012" s="61"/>
      <c r="O1012" s="57"/>
      <c r="P1012" s="57"/>
      <c r="Q1012" s="57"/>
      <c r="R1012" s="57"/>
      <c r="S1012" s="57"/>
      <c r="T1012" s="57"/>
      <c r="U1012" s="62"/>
      <c r="AN1012" s="63" t="s">
        <v>95</v>
      </c>
      <c r="AO1012" s="63" t="s">
        <v>25</v>
      </c>
      <c r="AP1012" s="4" t="s">
        <v>25</v>
      </c>
      <c r="AQ1012" s="4" t="s">
        <v>13</v>
      </c>
      <c r="AR1012" s="4" t="s">
        <v>19</v>
      </c>
      <c r="AS1012" s="63" t="s">
        <v>87</v>
      </c>
    </row>
    <row r="1013" spans="2:59" s="6" customFormat="1" ht="22.5" customHeight="1" x14ac:dyDescent="0.3">
      <c r="B1013" s="72"/>
      <c r="C1013" s="73"/>
      <c r="D1013" s="73"/>
      <c r="E1013" s="74" t="s">
        <v>0</v>
      </c>
      <c r="F1013" s="104" t="s">
        <v>1234</v>
      </c>
      <c r="G1013" s="105"/>
      <c r="H1013" s="105"/>
      <c r="I1013" s="105"/>
      <c r="J1013" s="73"/>
      <c r="K1013" s="75" t="s">
        <v>0</v>
      </c>
      <c r="L1013" s="76"/>
      <c r="N1013" s="77"/>
      <c r="O1013" s="73"/>
      <c r="P1013" s="73"/>
      <c r="Q1013" s="73"/>
      <c r="R1013" s="73"/>
      <c r="S1013" s="73"/>
      <c r="T1013" s="73"/>
      <c r="U1013" s="78"/>
      <c r="AN1013" s="79" t="s">
        <v>95</v>
      </c>
      <c r="AO1013" s="79" t="s">
        <v>25</v>
      </c>
      <c r="AP1013" s="6" t="s">
        <v>5</v>
      </c>
      <c r="AQ1013" s="6" t="s">
        <v>13</v>
      </c>
      <c r="AR1013" s="6" t="s">
        <v>19</v>
      </c>
      <c r="AS1013" s="79" t="s">
        <v>87</v>
      </c>
    </row>
    <row r="1014" spans="2:59" s="4" customFormat="1" ht="22.5" customHeight="1" x14ac:dyDescent="0.3">
      <c r="B1014" s="56"/>
      <c r="C1014" s="57"/>
      <c r="D1014" s="57"/>
      <c r="E1014" s="58" t="s">
        <v>0</v>
      </c>
      <c r="F1014" s="100" t="s">
        <v>1247</v>
      </c>
      <c r="G1014" s="101"/>
      <c r="H1014" s="101"/>
      <c r="I1014" s="101"/>
      <c r="J1014" s="57"/>
      <c r="K1014" s="59">
        <v>13.137</v>
      </c>
      <c r="L1014" s="60"/>
      <c r="N1014" s="61"/>
      <c r="O1014" s="57"/>
      <c r="P1014" s="57"/>
      <c r="Q1014" s="57"/>
      <c r="R1014" s="57"/>
      <c r="S1014" s="57"/>
      <c r="T1014" s="57"/>
      <c r="U1014" s="62"/>
      <c r="AN1014" s="63" t="s">
        <v>95</v>
      </c>
      <c r="AO1014" s="63" t="s">
        <v>25</v>
      </c>
      <c r="AP1014" s="4" t="s">
        <v>25</v>
      </c>
      <c r="AQ1014" s="4" t="s">
        <v>13</v>
      </c>
      <c r="AR1014" s="4" t="s">
        <v>19</v>
      </c>
      <c r="AS1014" s="63" t="s">
        <v>87</v>
      </c>
    </row>
    <row r="1015" spans="2:59" s="4" customFormat="1" ht="22.5" customHeight="1" x14ac:dyDescent="0.3">
      <c r="B1015" s="56"/>
      <c r="C1015" s="57"/>
      <c r="D1015" s="57"/>
      <c r="E1015" s="58" t="s">
        <v>0</v>
      </c>
      <c r="F1015" s="100" t="s">
        <v>0</v>
      </c>
      <c r="G1015" s="101"/>
      <c r="H1015" s="101"/>
      <c r="I1015" s="101"/>
      <c r="J1015" s="57"/>
      <c r="K1015" s="59">
        <v>0</v>
      </c>
      <c r="L1015" s="60"/>
      <c r="N1015" s="61"/>
      <c r="O1015" s="57"/>
      <c r="P1015" s="57"/>
      <c r="Q1015" s="57"/>
      <c r="R1015" s="57"/>
      <c r="S1015" s="57"/>
      <c r="T1015" s="57"/>
      <c r="U1015" s="62"/>
      <c r="AN1015" s="63" t="s">
        <v>95</v>
      </c>
      <c r="AO1015" s="63" t="s">
        <v>25</v>
      </c>
      <c r="AP1015" s="4" t="s">
        <v>25</v>
      </c>
      <c r="AQ1015" s="4" t="s">
        <v>13</v>
      </c>
      <c r="AR1015" s="4" t="s">
        <v>19</v>
      </c>
      <c r="AS1015" s="63" t="s">
        <v>87</v>
      </c>
    </row>
    <row r="1016" spans="2:59" s="7" customFormat="1" ht="22.5" customHeight="1" x14ac:dyDescent="0.3">
      <c r="B1016" s="80"/>
      <c r="C1016" s="81"/>
      <c r="D1016" s="81"/>
      <c r="E1016" s="82" t="s">
        <v>49</v>
      </c>
      <c r="F1016" s="109" t="s">
        <v>136</v>
      </c>
      <c r="G1016" s="110"/>
      <c r="H1016" s="110"/>
      <c r="I1016" s="110"/>
      <c r="J1016" s="81"/>
      <c r="K1016" s="83">
        <v>2036.9970000000001</v>
      </c>
      <c r="L1016" s="84"/>
      <c r="N1016" s="85"/>
      <c r="O1016" s="81"/>
      <c r="P1016" s="81"/>
      <c r="Q1016" s="81"/>
      <c r="R1016" s="81"/>
      <c r="S1016" s="81"/>
      <c r="T1016" s="81"/>
      <c r="U1016" s="86"/>
      <c r="AN1016" s="87" t="s">
        <v>95</v>
      </c>
      <c r="AO1016" s="87" t="s">
        <v>25</v>
      </c>
      <c r="AP1016" s="7" t="s">
        <v>103</v>
      </c>
      <c r="AQ1016" s="7" t="s">
        <v>13</v>
      </c>
      <c r="AR1016" s="7" t="s">
        <v>19</v>
      </c>
      <c r="AS1016" s="87" t="s">
        <v>87</v>
      </c>
    </row>
    <row r="1017" spans="2:59" s="5" customFormat="1" ht="22.5" customHeight="1" x14ac:dyDescent="0.3">
      <c r="B1017" s="64"/>
      <c r="C1017" s="65"/>
      <c r="D1017" s="65"/>
      <c r="E1017" s="66" t="s">
        <v>0</v>
      </c>
      <c r="F1017" s="102" t="s">
        <v>96</v>
      </c>
      <c r="G1017" s="103"/>
      <c r="H1017" s="103"/>
      <c r="I1017" s="103"/>
      <c r="J1017" s="65"/>
      <c r="K1017" s="67">
        <v>2036.9970000000001</v>
      </c>
      <c r="L1017" s="68"/>
      <c r="N1017" s="69"/>
      <c r="O1017" s="65"/>
      <c r="P1017" s="65"/>
      <c r="Q1017" s="65"/>
      <c r="R1017" s="65"/>
      <c r="S1017" s="65"/>
      <c r="T1017" s="65"/>
      <c r="U1017" s="70"/>
      <c r="AN1017" s="71" t="s">
        <v>95</v>
      </c>
      <c r="AO1017" s="71" t="s">
        <v>25</v>
      </c>
      <c r="AP1017" s="5" t="s">
        <v>92</v>
      </c>
      <c r="AQ1017" s="5" t="s">
        <v>13</v>
      </c>
      <c r="AR1017" s="5" t="s">
        <v>5</v>
      </c>
      <c r="AS1017" s="71" t="s">
        <v>87</v>
      </c>
    </row>
    <row r="1018" spans="2:59" s="1" customFormat="1" ht="31.5" customHeight="1" x14ac:dyDescent="0.3">
      <c r="B1018" s="46"/>
      <c r="C1018" s="88" t="s">
        <v>504</v>
      </c>
      <c r="D1018" s="88" t="s">
        <v>145</v>
      </c>
      <c r="E1018" s="89" t="s">
        <v>651</v>
      </c>
      <c r="F1018" s="108" t="s">
        <v>652</v>
      </c>
      <c r="G1018" s="108"/>
      <c r="H1018" s="108"/>
      <c r="I1018" s="108"/>
      <c r="J1018" s="90" t="s">
        <v>91</v>
      </c>
      <c r="K1018" s="91">
        <v>2342.547</v>
      </c>
      <c r="L1018" s="51"/>
      <c r="N1018" s="52" t="s">
        <v>0</v>
      </c>
      <c r="O1018" s="14" t="s">
        <v>16</v>
      </c>
      <c r="P1018" s="53">
        <v>0</v>
      </c>
      <c r="Q1018" s="53">
        <f>P1018*K1018</f>
        <v>0</v>
      </c>
      <c r="R1018" s="53">
        <v>4.0000000000000001E-3</v>
      </c>
      <c r="S1018" s="53">
        <f>R1018*K1018</f>
        <v>9.3701880000000006</v>
      </c>
      <c r="T1018" s="53">
        <v>0</v>
      </c>
      <c r="U1018" s="54">
        <f>T1018*K1018</f>
        <v>0</v>
      </c>
      <c r="AL1018" s="8" t="s">
        <v>370</v>
      </c>
      <c r="AN1018" s="8" t="s">
        <v>145</v>
      </c>
      <c r="AO1018" s="8" t="s">
        <v>25</v>
      </c>
      <c r="AS1018" s="8" t="s">
        <v>87</v>
      </c>
      <c r="AY1018" s="55" t="e">
        <f>IF(O1018="základní",#REF!,0)</f>
        <v>#REF!</v>
      </c>
      <c r="AZ1018" s="55">
        <f>IF(O1018="snížená",#REF!,0)</f>
        <v>0</v>
      </c>
      <c r="BA1018" s="55">
        <f>IF(O1018="zákl. přenesená",#REF!,0)</f>
        <v>0</v>
      </c>
      <c r="BB1018" s="55">
        <f>IF(O1018="sníž. přenesená",#REF!,0)</f>
        <v>0</v>
      </c>
      <c r="BC1018" s="55">
        <f>IF(O1018="nulová",#REF!,0)</f>
        <v>0</v>
      </c>
      <c r="BD1018" s="8" t="s">
        <v>5</v>
      </c>
      <c r="BE1018" s="55" t="e">
        <f>ROUND(#REF!*K1018,2)</f>
        <v>#REF!</v>
      </c>
      <c r="BF1018" s="8" t="s">
        <v>183</v>
      </c>
      <c r="BG1018" s="8" t="s">
        <v>653</v>
      </c>
    </row>
    <row r="1019" spans="2:59" s="4" customFormat="1" ht="22.5" customHeight="1" x14ac:dyDescent="0.3">
      <c r="B1019" s="56"/>
      <c r="C1019" s="57"/>
      <c r="D1019" s="57"/>
      <c r="E1019" s="58" t="s">
        <v>0</v>
      </c>
      <c r="F1019" s="98" t="s">
        <v>49</v>
      </c>
      <c r="G1019" s="99"/>
      <c r="H1019" s="99"/>
      <c r="I1019" s="99"/>
      <c r="J1019" s="57"/>
      <c r="K1019" s="59">
        <v>2036.9970000000001</v>
      </c>
      <c r="L1019" s="60"/>
      <c r="N1019" s="61"/>
      <c r="O1019" s="57"/>
      <c r="P1019" s="57"/>
      <c r="Q1019" s="57"/>
      <c r="R1019" s="57"/>
      <c r="S1019" s="57"/>
      <c r="T1019" s="57"/>
      <c r="U1019" s="62"/>
      <c r="AN1019" s="63" t="s">
        <v>95</v>
      </c>
      <c r="AO1019" s="63" t="s">
        <v>25</v>
      </c>
      <c r="AP1019" s="4" t="s">
        <v>25</v>
      </c>
      <c r="AQ1019" s="4" t="s">
        <v>13</v>
      </c>
      <c r="AR1019" s="4" t="s">
        <v>19</v>
      </c>
      <c r="AS1019" s="63" t="s">
        <v>87</v>
      </c>
    </row>
    <row r="1020" spans="2:59" s="4" customFormat="1" ht="22.5" customHeight="1" x14ac:dyDescent="0.3">
      <c r="B1020" s="56"/>
      <c r="C1020" s="57"/>
      <c r="D1020" s="57"/>
      <c r="E1020" s="58" t="s">
        <v>0</v>
      </c>
      <c r="F1020" s="100" t="s">
        <v>0</v>
      </c>
      <c r="G1020" s="101"/>
      <c r="H1020" s="101"/>
      <c r="I1020" s="101"/>
      <c r="J1020" s="57"/>
      <c r="K1020" s="59">
        <v>0</v>
      </c>
      <c r="L1020" s="60"/>
      <c r="N1020" s="61"/>
      <c r="O1020" s="57"/>
      <c r="P1020" s="57"/>
      <c r="Q1020" s="57"/>
      <c r="R1020" s="57"/>
      <c r="S1020" s="57"/>
      <c r="T1020" s="57"/>
      <c r="U1020" s="62"/>
      <c r="AN1020" s="63" t="s">
        <v>95</v>
      </c>
      <c r="AO1020" s="63" t="s">
        <v>25</v>
      </c>
      <c r="AP1020" s="4" t="s">
        <v>25</v>
      </c>
      <c r="AQ1020" s="4" t="s">
        <v>13</v>
      </c>
      <c r="AR1020" s="4" t="s">
        <v>19</v>
      </c>
      <c r="AS1020" s="63" t="s">
        <v>87</v>
      </c>
    </row>
    <row r="1021" spans="2:59" s="6" customFormat="1" ht="22.5" customHeight="1" x14ac:dyDescent="0.3">
      <c r="B1021" s="72"/>
      <c r="C1021" s="73"/>
      <c r="D1021" s="73"/>
      <c r="E1021" s="74" t="s">
        <v>0</v>
      </c>
      <c r="F1021" s="104" t="s">
        <v>654</v>
      </c>
      <c r="G1021" s="105"/>
      <c r="H1021" s="105"/>
      <c r="I1021" s="105"/>
      <c r="J1021" s="73"/>
      <c r="K1021" s="75" t="s">
        <v>0</v>
      </c>
      <c r="L1021" s="76"/>
      <c r="N1021" s="77"/>
      <c r="O1021" s="73"/>
      <c r="P1021" s="73"/>
      <c r="Q1021" s="73"/>
      <c r="R1021" s="73"/>
      <c r="S1021" s="73"/>
      <c r="T1021" s="73"/>
      <c r="U1021" s="78"/>
      <c r="AN1021" s="79" t="s">
        <v>95</v>
      </c>
      <c r="AO1021" s="79" t="s">
        <v>25</v>
      </c>
      <c r="AP1021" s="6" t="s">
        <v>5</v>
      </c>
      <c r="AQ1021" s="6" t="s">
        <v>13</v>
      </c>
      <c r="AR1021" s="6" t="s">
        <v>19</v>
      </c>
      <c r="AS1021" s="79" t="s">
        <v>87</v>
      </c>
    </row>
    <row r="1022" spans="2:59" s="4" customFormat="1" ht="22.5" customHeight="1" x14ac:dyDescent="0.3">
      <c r="B1022" s="56"/>
      <c r="C1022" s="57"/>
      <c r="D1022" s="57"/>
      <c r="E1022" s="58" t="s">
        <v>0</v>
      </c>
      <c r="F1022" s="100" t="s">
        <v>655</v>
      </c>
      <c r="G1022" s="101"/>
      <c r="H1022" s="101"/>
      <c r="I1022" s="101"/>
      <c r="J1022" s="57"/>
      <c r="K1022" s="59">
        <v>305.55</v>
      </c>
      <c r="L1022" s="60"/>
      <c r="N1022" s="61"/>
      <c r="O1022" s="57"/>
      <c r="P1022" s="57"/>
      <c r="Q1022" s="57"/>
      <c r="R1022" s="57"/>
      <c r="S1022" s="57"/>
      <c r="T1022" s="57"/>
      <c r="U1022" s="62"/>
      <c r="AN1022" s="63" t="s">
        <v>95</v>
      </c>
      <c r="AO1022" s="63" t="s">
        <v>25</v>
      </c>
      <c r="AP1022" s="4" t="s">
        <v>25</v>
      </c>
      <c r="AQ1022" s="4" t="s">
        <v>13</v>
      </c>
      <c r="AR1022" s="4" t="s">
        <v>19</v>
      </c>
      <c r="AS1022" s="63" t="s">
        <v>87</v>
      </c>
    </row>
    <row r="1023" spans="2:59" s="4" customFormat="1" ht="22.5" customHeight="1" x14ac:dyDescent="0.3">
      <c r="B1023" s="56"/>
      <c r="C1023" s="57"/>
      <c r="D1023" s="57"/>
      <c r="E1023" s="58" t="s">
        <v>0</v>
      </c>
      <c r="F1023" s="100" t="s">
        <v>0</v>
      </c>
      <c r="G1023" s="101"/>
      <c r="H1023" s="101"/>
      <c r="I1023" s="101"/>
      <c r="J1023" s="57"/>
      <c r="K1023" s="59">
        <v>0</v>
      </c>
      <c r="L1023" s="60"/>
      <c r="N1023" s="61"/>
      <c r="O1023" s="57"/>
      <c r="P1023" s="57"/>
      <c r="Q1023" s="57"/>
      <c r="R1023" s="57"/>
      <c r="S1023" s="57"/>
      <c r="T1023" s="57"/>
      <c r="U1023" s="62"/>
      <c r="AN1023" s="63" t="s">
        <v>95</v>
      </c>
      <c r="AO1023" s="63" t="s">
        <v>25</v>
      </c>
      <c r="AP1023" s="4" t="s">
        <v>25</v>
      </c>
      <c r="AQ1023" s="4" t="s">
        <v>13</v>
      </c>
      <c r="AR1023" s="4" t="s">
        <v>19</v>
      </c>
      <c r="AS1023" s="63" t="s">
        <v>87</v>
      </c>
    </row>
    <row r="1024" spans="2:59" s="5" customFormat="1" ht="22.5" customHeight="1" x14ac:dyDescent="0.3">
      <c r="B1024" s="64"/>
      <c r="C1024" s="65"/>
      <c r="D1024" s="65"/>
      <c r="E1024" s="66" t="s">
        <v>0</v>
      </c>
      <c r="F1024" s="102" t="s">
        <v>96</v>
      </c>
      <c r="G1024" s="103"/>
      <c r="H1024" s="103"/>
      <c r="I1024" s="103"/>
      <c r="J1024" s="65"/>
      <c r="K1024" s="67">
        <v>2342.547</v>
      </c>
      <c r="L1024" s="68"/>
      <c r="N1024" s="69"/>
      <c r="O1024" s="65"/>
      <c r="P1024" s="65"/>
      <c r="Q1024" s="65"/>
      <c r="R1024" s="65"/>
      <c r="S1024" s="65"/>
      <c r="T1024" s="65"/>
      <c r="U1024" s="70"/>
      <c r="AN1024" s="71" t="s">
        <v>95</v>
      </c>
      <c r="AO1024" s="71" t="s">
        <v>25</v>
      </c>
      <c r="AP1024" s="5" t="s">
        <v>92</v>
      </c>
      <c r="AQ1024" s="5" t="s">
        <v>13</v>
      </c>
      <c r="AR1024" s="5" t="s">
        <v>5</v>
      </c>
      <c r="AS1024" s="71" t="s">
        <v>87</v>
      </c>
    </row>
    <row r="1025" spans="2:59" s="1" customFormat="1" ht="31.5" customHeight="1" x14ac:dyDescent="0.3">
      <c r="B1025" s="46"/>
      <c r="C1025" s="47" t="s">
        <v>510</v>
      </c>
      <c r="D1025" s="47" t="s">
        <v>88</v>
      </c>
      <c r="E1025" s="48" t="s">
        <v>656</v>
      </c>
      <c r="F1025" s="97" t="s">
        <v>657</v>
      </c>
      <c r="G1025" s="97"/>
      <c r="H1025" s="97"/>
      <c r="I1025" s="97"/>
      <c r="J1025" s="49" t="s">
        <v>91</v>
      </c>
      <c r="K1025" s="50">
        <v>2155.8119999999999</v>
      </c>
      <c r="L1025" s="51"/>
      <c r="N1025" s="52" t="s">
        <v>0</v>
      </c>
      <c r="O1025" s="14" t="s">
        <v>16</v>
      </c>
      <c r="P1025" s="53">
        <v>0.17899999999999999</v>
      </c>
      <c r="Q1025" s="53">
        <f>P1025*K1025</f>
        <v>385.89034799999996</v>
      </c>
      <c r="R1025" s="53">
        <v>8.8000000000000003E-4</v>
      </c>
      <c r="S1025" s="53">
        <f>R1025*K1025</f>
        <v>1.8971145599999999</v>
      </c>
      <c r="T1025" s="53">
        <v>0</v>
      </c>
      <c r="U1025" s="54">
        <f>T1025*K1025</f>
        <v>0</v>
      </c>
      <c r="AL1025" s="8" t="s">
        <v>183</v>
      </c>
      <c r="AN1025" s="8" t="s">
        <v>88</v>
      </c>
      <c r="AO1025" s="8" t="s">
        <v>25</v>
      </c>
      <c r="AS1025" s="8" t="s">
        <v>87</v>
      </c>
      <c r="AY1025" s="55" t="e">
        <f>IF(O1025="základní",#REF!,0)</f>
        <v>#REF!</v>
      </c>
      <c r="AZ1025" s="55">
        <f>IF(O1025="snížená",#REF!,0)</f>
        <v>0</v>
      </c>
      <c r="BA1025" s="55">
        <f>IF(O1025="zákl. přenesená",#REF!,0)</f>
        <v>0</v>
      </c>
      <c r="BB1025" s="55">
        <f>IF(O1025="sníž. přenesená",#REF!,0)</f>
        <v>0</v>
      </c>
      <c r="BC1025" s="55">
        <f>IF(O1025="nulová",#REF!,0)</f>
        <v>0</v>
      </c>
      <c r="BD1025" s="8" t="s">
        <v>5</v>
      </c>
      <c r="BE1025" s="55" t="e">
        <f>ROUND(#REF!*K1025,2)</f>
        <v>#REF!</v>
      </c>
      <c r="BF1025" s="8" t="s">
        <v>183</v>
      </c>
      <c r="BG1025" s="8" t="s">
        <v>658</v>
      </c>
    </row>
    <row r="1026" spans="2:59" s="6" customFormat="1" ht="22.5" customHeight="1" x14ac:dyDescent="0.3">
      <c r="B1026" s="72"/>
      <c r="C1026" s="73"/>
      <c r="D1026" s="73"/>
      <c r="E1026" s="74" t="s">
        <v>0</v>
      </c>
      <c r="F1026" s="106" t="s">
        <v>636</v>
      </c>
      <c r="G1026" s="107"/>
      <c r="H1026" s="107"/>
      <c r="I1026" s="107"/>
      <c r="J1026" s="73"/>
      <c r="K1026" s="75" t="s">
        <v>0</v>
      </c>
      <c r="L1026" s="76"/>
      <c r="N1026" s="77"/>
      <c r="O1026" s="73"/>
      <c r="P1026" s="73"/>
      <c r="Q1026" s="73"/>
      <c r="R1026" s="73"/>
      <c r="S1026" s="73"/>
      <c r="T1026" s="73"/>
      <c r="U1026" s="78"/>
      <c r="AN1026" s="79" t="s">
        <v>95</v>
      </c>
      <c r="AO1026" s="79" t="s">
        <v>25</v>
      </c>
      <c r="AP1026" s="6" t="s">
        <v>5</v>
      </c>
      <c r="AQ1026" s="6" t="s">
        <v>13</v>
      </c>
      <c r="AR1026" s="6" t="s">
        <v>19</v>
      </c>
      <c r="AS1026" s="79" t="s">
        <v>87</v>
      </c>
    </row>
    <row r="1027" spans="2:59" s="6" customFormat="1" ht="22.5" customHeight="1" x14ac:dyDescent="0.3">
      <c r="B1027" s="72"/>
      <c r="C1027" s="73"/>
      <c r="D1027" s="73"/>
      <c r="E1027" s="74" t="s">
        <v>0</v>
      </c>
      <c r="F1027" s="104" t="s">
        <v>704</v>
      </c>
      <c r="G1027" s="105"/>
      <c r="H1027" s="105"/>
      <c r="I1027" s="105"/>
      <c r="J1027" s="73"/>
      <c r="K1027" s="75" t="s">
        <v>0</v>
      </c>
      <c r="L1027" s="76"/>
      <c r="N1027" s="77"/>
      <c r="O1027" s="73"/>
      <c r="P1027" s="73"/>
      <c r="Q1027" s="73"/>
      <c r="R1027" s="73"/>
      <c r="S1027" s="73"/>
      <c r="T1027" s="73"/>
      <c r="U1027" s="78"/>
      <c r="AN1027" s="79" t="s">
        <v>95</v>
      </c>
      <c r="AO1027" s="79" t="s">
        <v>25</v>
      </c>
      <c r="AP1027" s="6" t="s">
        <v>5</v>
      </c>
      <c r="AQ1027" s="6" t="s">
        <v>13</v>
      </c>
      <c r="AR1027" s="6" t="s">
        <v>19</v>
      </c>
      <c r="AS1027" s="79" t="s">
        <v>87</v>
      </c>
    </row>
    <row r="1028" spans="2:59" s="6" customFormat="1" ht="22.5" customHeight="1" x14ac:dyDescent="0.3">
      <c r="B1028" s="72"/>
      <c r="C1028" s="73"/>
      <c r="D1028" s="73"/>
      <c r="E1028" s="74" t="s">
        <v>0</v>
      </c>
      <c r="F1028" s="104" t="s">
        <v>707</v>
      </c>
      <c r="G1028" s="105"/>
      <c r="H1028" s="105"/>
      <c r="I1028" s="105"/>
      <c r="J1028" s="73"/>
      <c r="K1028" s="75" t="s">
        <v>0</v>
      </c>
      <c r="L1028" s="76"/>
      <c r="N1028" s="77"/>
      <c r="O1028" s="73"/>
      <c r="P1028" s="73"/>
      <c r="Q1028" s="73"/>
      <c r="R1028" s="73"/>
      <c r="S1028" s="73"/>
      <c r="T1028" s="73"/>
      <c r="U1028" s="78"/>
      <c r="AN1028" s="79" t="s">
        <v>95</v>
      </c>
      <c r="AO1028" s="79" t="s">
        <v>25</v>
      </c>
      <c r="AP1028" s="6" t="s">
        <v>5</v>
      </c>
      <c r="AQ1028" s="6" t="s">
        <v>13</v>
      </c>
      <c r="AR1028" s="6" t="s">
        <v>19</v>
      </c>
      <c r="AS1028" s="79" t="s">
        <v>87</v>
      </c>
    </row>
    <row r="1029" spans="2:59" s="4" customFormat="1" ht="22.5" customHeight="1" x14ac:dyDescent="0.3">
      <c r="B1029" s="56"/>
      <c r="C1029" s="57"/>
      <c r="D1029" s="57"/>
      <c r="E1029" s="58" t="s">
        <v>0</v>
      </c>
      <c r="F1029" s="100" t="s">
        <v>1233</v>
      </c>
      <c r="G1029" s="101"/>
      <c r="H1029" s="101"/>
      <c r="I1029" s="101"/>
      <c r="J1029" s="57"/>
      <c r="K1029" s="59">
        <v>676.16</v>
      </c>
      <c r="L1029" s="60"/>
      <c r="N1029" s="61"/>
      <c r="O1029" s="57"/>
      <c r="P1029" s="57"/>
      <c r="Q1029" s="57"/>
      <c r="R1029" s="57"/>
      <c r="S1029" s="57"/>
      <c r="T1029" s="57"/>
      <c r="U1029" s="62"/>
      <c r="AN1029" s="63" t="s">
        <v>95</v>
      </c>
      <c r="AO1029" s="63" t="s">
        <v>25</v>
      </c>
      <c r="AP1029" s="4" t="s">
        <v>25</v>
      </c>
      <c r="AQ1029" s="4" t="s">
        <v>13</v>
      </c>
      <c r="AR1029" s="4" t="s">
        <v>19</v>
      </c>
      <c r="AS1029" s="63" t="s">
        <v>87</v>
      </c>
    </row>
    <row r="1030" spans="2:59" s="4" customFormat="1" ht="22.5" customHeight="1" x14ac:dyDescent="0.3">
      <c r="B1030" s="56"/>
      <c r="C1030" s="57"/>
      <c r="D1030" s="57"/>
      <c r="E1030" s="58" t="s">
        <v>0</v>
      </c>
      <c r="F1030" s="100" t="s">
        <v>0</v>
      </c>
      <c r="G1030" s="101"/>
      <c r="H1030" s="101"/>
      <c r="I1030" s="101"/>
      <c r="J1030" s="57"/>
      <c r="K1030" s="59">
        <v>0</v>
      </c>
      <c r="L1030" s="60"/>
      <c r="N1030" s="61"/>
      <c r="O1030" s="57"/>
      <c r="P1030" s="57"/>
      <c r="Q1030" s="57"/>
      <c r="R1030" s="57"/>
      <c r="S1030" s="57"/>
      <c r="T1030" s="57"/>
      <c r="U1030" s="62"/>
      <c r="AN1030" s="63" t="s">
        <v>95</v>
      </c>
      <c r="AO1030" s="63" t="s">
        <v>25</v>
      </c>
      <c r="AP1030" s="4" t="s">
        <v>25</v>
      </c>
      <c r="AQ1030" s="4" t="s">
        <v>13</v>
      </c>
      <c r="AR1030" s="4" t="s">
        <v>19</v>
      </c>
      <c r="AS1030" s="63" t="s">
        <v>87</v>
      </c>
    </row>
    <row r="1031" spans="2:59" s="6" customFormat="1" ht="22.5" customHeight="1" x14ac:dyDescent="0.3">
      <c r="B1031" s="72"/>
      <c r="C1031" s="73"/>
      <c r="D1031" s="73"/>
      <c r="E1031" s="74" t="s">
        <v>0</v>
      </c>
      <c r="F1031" s="104" t="s">
        <v>1234</v>
      </c>
      <c r="G1031" s="105"/>
      <c r="H1031" s="105"/>
      <c r="I1031" s="105"/>
      <c r="J1031" s="73"/>
      <c r="K1031" s="75" t="s">
        <v>0</v>
      </c>
      <c r="L1031" s="76"/>
      <c r="N1031" s="77"/>
      <c r="O1031" s="73"/>
      <c r="P1031" s="73"/>
      <c r="Q1031" s="73"/>
      <c r="R1031" s="73"/>
      <c r="S1031" s="73"/>
      <c r="T1031" s="73"/>
      <c r="U1031" s="78"/>
      <c r="AN1031" s="79" t="s">
        <v>95</v>
      </c>
      <c r="AO1031" s="79" t="s">
        <v>25</v>
      </c>
      <c r="AP1031" s="6" t="s">
        <v>5</v>
      </c>
      <c r="AQ1031" s="6" t="s">
        <v>13</v>
      </c>
      <c r="AR1031" s="6" t="s">
        <v>19</v>
      </c>
      <c r="AS1031" s="79" t="s">
        <v>87</v>
      </c>
    </row>
    <row r="1032" spans="2:59" s="4" customFormat="1" ht="22.5" customHeight="1" x14ac:dyDescent="0.3">
      <c r="B1032" s="56"/>
      <c r="C1032" s="57"/>
      <c r="D1032" s="57"/>
      <c r="E1032" s="58" t="s">
        <v>0</v>
      </c>
      <c r="F1032" s="100" t="s">
        <v>1248</v>
      </c>
      <c r="G1032" s="101"/>
      <c r="H1032" s="101"/>
      <c r="I1032" s="101"/>
      <c r="J1032" s="57"/>
      <c r="K1032" s="59">
        <v>88.950999999999993</v>
      </c>
      <c r="L1032" s="60"/>
      <c r="N1032" s="61"/>
      <c r="O1032" s="57"/>
      <c r="P1032" s="57"/>
      <c r="Q1032" s="57"/>
      <c r="R1032" s="57"/>
      <c r="S1032" s="57"/>
      <c r="T1032" s="57"/>
      <c r="U1032" s="62"/>
      <c r="AN1032" s="63" t="s">
        <v>95</v>
      </c>
      <c r="AO1032" s="63" t="s">
        <v>25</v>
      </c>
      <c r="AP1032" s="4" t="s">
        <v>25</v>
      </c>
      <c r="AQ1032" s="4" t="s">
        <v>13</v>
      </c>
      <c r="AR1032" s="4" t="s">
        <v>19</v>
      </c>
      <c r="AS1032" s="63" t="s">
        <v>87</v>
      </c>
    </row>
    <row r="1033" spans="2:59" s="4" customFormat="1" ht="22.5" customHeight="1" x14ac:dyDescent="0.3">
      <c r="B1033" s="56"/>
      <c r="C1033" s="57"/>
      <c r="D1033" s="57"/>
      <c r="E1033" s="58" t="s">
        <v>0</v>
      </c>
      <c r="F1033" s="100" t="s">
        <v>0</v>
      </c>
      <c r="G1033" s="101"/>
      <c r="H1033" s="101"/>
      <c r="I1033" s="101"/>
      <c r="J1033" s="57"/>
      <c r="K1033" s="59">
        <v>0</v>
      </c>
      <c r="L1033" s="60"/>
      <c r="N1033" s="61"/>
      <c r="O1033" s="57"/>
      <c r="P1033" s="57"/>
      <c r="Q1033" s="57"/>
      <c r="R1033" s="57"/>
      <c r="S1033" s="57"/>
      <c r="T1033" s="57"/>
      <c r="U1033" s="62"/>
      <c r="AN1033" s="63" t="s">
        <v>95</v>
      </c>
      <c r="AO1033" s="63" t="s">
        <v>25</v>
      </c>
      <c r="AP1033" s="4" t="s">
        <v>25</v>
      </c>
      <c r="AQ1033" s="4" t="s">
        <v>13</v>
      </c>
      <c r="AR1033" s="4" t="s">
        <v>19</v>
      </c>
      <c r="AS1033" s="63" t="s">
        <v>87</v>
      </c>
    </row>
    <row r="1034" spans="2:59" s="6" customFormat="1" ht="22.5" customHeight="1" x14ac:dyDescent="0.3">
      <c r="B1034" s="72"/>
      <c r="C1034" s="73"/>
      <c r="D1034" s="73"/>
      <c r="E1034" s="74" t="s">
        <v>0</v>
      </c>
      <c r="F1034" s="104" t="s">
        <v>709</v>
      </c>
      <c r="G1034" s="105"/>
      <c r="H1034" s="105"/>
      <c r="I1034" s="105"/>
      <c r="J1034" s="73"/>
      <c r="K1034" s="75" t="s">
        <v>0</v>
      </c>
      <c r="L1034" s="76"/>
      <c r="N1034" s="77"/>
      <c r="O1034" s="73"/>
      <c r="P1034" s="73"/>
      <c r="Q1034" s="73"/>
      <c r="R1034" s="73"/>
      <c r="S1034" s="73"/>
      <c r="T1034" s="73"/>
      <c r="U1034" s="78"/>
      <c r="AN1034" s="79" t="s">
        <v>95</v>
      </c>
      <c r="AO1034" s="79" t="s">
        <v>25</v>
      </c>
      <c r="AP1034" s="6" t="s">
        <v>5</v>
      </c>
      <c r="AQ1034" s="6" t="s">
        <v>13</v>
      </c>
      <c r="AR1034" s="6" t="s">
        <v>19</v>
      </c>
      <c r="AS1034" s="79" t="s">
        <v>87</v>
      </c>
    </row>
    <row r="1035" spans="2:59" s="6" customFormat="1" ht="22.5" customHeight="1" x14ac:dyDescent="0.3">
      <c r="B1035" s="72"/>
      <c r="C1035" s="73"/>
      <c r="D1035" s="73"/>
      <c r="E1035" s="74" t="s">
        <v>0</v>
      </c>
      <c r="F1035" s="104" t="s">
        <v>707</v>
      </c>
      <c r="G1035" s="105"/>
      <c r="H1035" s="105"/>
      <c r="I1035" s="105"/>
      <c r="J1035" s="73"/>
      <c r="K1035" s="75" t="s">
        <v>0</v>
      </c>
      <c r="L1035" s="76"/>
      <c r="N1035" s="77"/>
      <c r="O1035" s="73"/>
      <c r="P1035" s="73"/>
      <c r="Q1035" s="73"/>
      <c r="R1035" s="73"/>
      <c r="S1035" s="73"/>
      <c r="T1035" s="73"/>
      <c r="U1035" s="78"/>
      <c r="AN1035" s="79" t="s">
        <v>95</v>
      </c>
      <c r="AO1035" s="79" t="s">
        <v>25</v>
      </c>
      <c r="AP1035" s="6" t="s">
        <v>5</v>
      </c>
      <c r="AQ1035" s="6" t="s">
        <v>13</v>
      </c>
      <c r="AR1035" s="6" t="s">
        <v>19</v>
      </c>
      <c r="AS1035" s="79" t="s">
        <v>87</v>
      </c>
    </row>
    <row r="1036" spans="2:59" s="4" customFormat="1" ht="22.5" customHeight="1" x14ac:dyDescent="0.3">
      <c r="B1036" s="56"/>
      <c r="C1036" s="57"/>
      <c r="D1036" s="57"/>
      <c r="E1036" s="58" t="s">
        <v>0</v>
      </c>
      <c r="F1036" s="100" t="s">
        <v>1236</v>
      </c>
      <c r="G1036" s="101"/>
      <c r="H1036" s="101"/>
      <c r="I1036" s="101"/>
      <c r="J1036" s="57"/>
      <c r="K1036" s="59">
        <v>278.60000000000002</v>
      </c>
      <c r="L1036" s="60"/>
      <c r="N1036" s="61"/>
      <c r="O1036" s="57"/>
      <c r="P1036" s="57"/>
      <c r="Q1036" s="57"/>
      <c r="R1036" s="57"/>
      <c r="S1036" s="57"/>
      <c r="T1036" s="57"/>
      <c r="U1036" s="62"/>
      <c r="AN1036" s="63" t="s">
        <v>95</v>
      </c>
      <c r="AO1036" s="63" t="s">
        <v>25</v>
      </c>
      <c r="AP1036" s="4" t="s">
        <v>25</v>
      </c>
      <c r="AQ1036" s="4" t="s">
        <v>13</v>
      </c>
      <c r="AR1036" s="4" t="s">
        <v>19</v>
      </c>
      <c r="AS1036" s="63" t="s">
        <v>87</v>
      </c>
    </row>
    <row r="1037" spans="2:59" s="4" customFormat="1" ht="22.5" customHeight="1" x14ac:dyDescent="0.3">
      <c r="B1037" s="56"/>
      <c r="C1037" s="57"/>
      <c r="D1037" s="57"/>
      <c r="E1037" s="58" t="s">
        <v>0</v>
      </c>
      <c r="F1037" s="100" t="s">
        <v>0</v>
      </c>
      <c r="G1037" s="101"/>
      <c r="H1037" s="101"/>
      <c r="I1037" s="101"/>
      <c r="J1037" s="57"/>
      <c r="K1037" s="59">
        <v>0</v>
      </c>
      <c r="L1037" s="60"/>
      <c r="N1037" s="61"/>
      <c r="O1037" s="57"/>
      <c r="P1037" s="57"/>
      <c r="Q1037" s="57"/>
      <c r="R1037" s="57"/>
      <c r="S1037" s="57"/>
      <c r="T1037" s="57"/>
      <c r="U1037" s="62"/>
      <c r="AN1037" s="63" t="s">
        <v>95</v>
      </c>
      <c r="AO1037" s="63" t="s">
        <v>25</v>
      </c>
      <c r="AP1037" s="4" t="s">
        <v>25</v>
      </c>
      <c r="AQ1037" s="4" t="s">
        <v>13</v>
      </c>
      <c r="AR1037" s="4" t="s">
        <v>19</v>
      </c>
      <c r="AS1037" s="63" t="s">
        <v>87</v>
      </c>
    </row>
    <row r="1038" spans="2:59" s="6" customFormat="1" ht="22.5" customHeight="1" x14ac:dyDescent="0.3">
      <c r="B1038" s="72"/>
      <c r="C1038" s="73"/>
      <c r="D1038" s="73"/>
      <c r="E1038" s="74" t="s">
        <v>0</v>
      </c>
      <c r="F1038" s="104" t="s">
        <v>1234</v>
      </c>
      <c r="G1038" s="105"/>
      <c r="H1038" s="105"/>
      <c r="I1038" s="105"/>
      <c r="J1038" s="73"/>
      <c r="K1038" s="75" t="s">
        <v>0</v>
      </c>
      <c r="L1038" s="76"/>
      <c r="N1038" s="77"/>
      <c r="O1038" s="73"/>
      <c r="P1038" s="73"/>
      <c r="Q1038" s="73"/>
      <c r="R1038" s="73"/>
      <c r="S1038" s="73"/>
      <c r="T1038" s="73"/>
      <c r="U1038" s="78"/>
      <c r="AN1038" s="79" t="s">
        <v>95</v>
      </c>
      <c r="AO1038" s="79" t="s">
        <v>25</v>
      </c>
      <c r="AP1038" s="6" t="s">
        <v>5</v>
      </c>
      <c r="AQ1038" s="6" t="s">
        <v>13</v>
      </c>
      <c r="AR1038" s="6" t="s">
        <v>19</v>
      </c>
      <c r="AS1038" s="79" t="s">
        <v>87</v>
      </c>
    </row>
    <row r="1039" spans="2:59" s="4" customFormat="1" ht="22.5" customHeight="1" x14ac:dyDescent="0.3">
      <c r="B1039" s="56"/>
      <c r="C1039" s="57"/>
      <c r="D1039" s="57"/>
      <c r="E1039" s="58" t="s">
        <v>0</v>
      </c>
      <c r="F1039" s="100" t="s">
        <v>1249</v>
      </c>
      <c r="G1039" s="101"/>
      <c r="H1039" s="101"/>
      <c r="I1039" s="101"/>
      <c r="J1039" s="57"/>
      <c r="K1039" s="59">
        <v>32.305999999999997</v>
      </c>
      <c r="L1039" s="60"/>
      <c r="N1039" s="61"/>
      <c r="O1039" s="57"/>
      <c r="P1039" s="57"/>
      <c r="Q1039" s="57"/>
      <c r="R1039" s="57"/>
      <c r="S1039" s="57"/>
      <c r="T1039" s="57"/>
      <c r="U1039" s="62"/>
      <c r="AN1039" s="63" t="s">
        <v>95</v>
      </c>
      <c r="AO1039" s="63" t="s">
        <v>25</v>
      </c>
      <c r="AP1039" s="4" t="s">
        <v>25</v>
      </c>
      <c r="AQ1039" s="4" t="s">
        <v>13</v>
      </c>
      <c r="AR1039" s="4" t="s">
        <v>19</v>
      </c>
      <c r="AS1039" s="63" t="s">
        <v>87</v>
      </c>
    </row>
    <row r="1040" spans="2:59" s="4" customFormat="1" ht="22.5" customHeight="1" x14ac:dyDescent="0.3">
      <c r="B1040" s="56"/>
      <c r="C1040" s="57"/>
      <c r="D1040" s="57"/>
      <c r="E1040" s="58" t="s">
        <v>0</v>
      </c>
      <c r="F1040" s="100" t="s">
        <v>1250</v>
      </c>
      <c r="G1040" s="101"/>
      <c r="H1040" s="101"/>
      <c r="I1040" s="101"/>
      <c r="J1040" s="57"/>
      <c r="K1040" s="59">
        <v>27.29</v>
      </c>
      <c r="L1040" s="60"/>
      <c r="N1040" s="61"/>
      <c r="O1040" s="57"/>
      <c r="P1040" s="57"/>
      <c r="Q1040" s="57"/>
      <c r="R1040" s="57"/>
      <c r="S1040" s="57"/>
      <c r="T1040" s="57"/>
      <c r="U1040" s="62"/>
      <c r="AN1040" s="63" t="s">
        <v>95</v>
      </c>
      <c r="AO1040" s="63" t="s">
        <v>25</v>
      </c>
      <c r="AP1040" s="4" t="s">
        <v>25</v>
      </c>
      <c r="AQ1040" s="4" t="s">
        <v>13</v>
      </c>
      <c r="AR1040" s="4" t="s">
        <v>19</v>
      </c>
      <c r="AS1040" s="63" t="s">
        <v>87</v>
      </c>
    </row>
    <row r="1041" spans="2:45" s="4" customFormat="1" ht="22.5" customHeight="1" x14ac:dyDescent="0.3">
      <c r="B1041" s="56"/>
      <c r="C1041" s="57"/>
      <c r="D1041" s="57"/>
      <c r="E1041" s="58" t="s">
        <v>0</v>
      </c>
      <c r="F1041" s="100" t="s">
        <v>0</v>
      </c>
      <c r="G1041" s="101"/>
      <c r="H1041" s="101"/>
      <c r="I1041" s="101"/>
      <c r="J1041" s="57"/>
      <c r="K1041" s="59">
        <v>0</v>
      </c>
      <c r="L1041" s="60"/>
      <c r="N1041" s="61"/>
      <c r="O1041" s="57"/>
      <c r="P1041" s="57"/>
      <c r="Q1041" s="57"/>
      <c r="R1041" s="57"/>
      <c r="S1041" s="57"/>
      <c r="T1041" s="57"/>
      <c r="U1041" s="62"/>
      <c r="AN1041" s="63" t="s">
        <v>95</v>
      </c>
      <c r="AO1041" s="63" t="s">
        <v>25</v>
      </c>
      <c r="AP1041" s="4" t="s">
        <v>25</v>
      </c>
      <c r="AQ1041" s="4" t="s">
        <v>13</v>
      </c>
      <c r="AR1041" s="4" t="s">
        <v>19</v>
      </c>
      <c r="AS1041" s="63" t="s">
        <v>87</v>
      </c>
    </row>
    <row r="1042" spans="2:45" s="6" customFormat="1" ht="22.5" customHeight="1" x14ac:dyDescent="0.3">
      <c r="B1042" s="72"/>
      <c r="C1042" s="73"/>
      <c r="D1042" s="73"/>
      <c r="E1042" s="74" t="s">
        <v>0</v>
      </c>
      <c r="F1042" s="104" t="s">
        <v>902</v>
      </c>
      <c r="G1042" s="105"/>
      <c r="H1042" s="105"/>
      <c r="I1042" s="105"/>
      <c r="J1042" s="73"/>
      <c r="K1042" s="75" t="s">
        <v>0</v>
      </c>
      <c r="L1042" s="76"/>
      <c r="N1042" s="77"/>
      <c r="O1042" s="73"/>
      <c r="P1042" s="73"/>
      <c r="Q1042" s="73"/>
      <c r="R1042" s="73"/>
      <c r="S1042" s="73"/>
      <c r="T1042" s="73"/>
      <c r="U1042" s="78"/>
      <c r="AN1042" s="79" t="s">
        <v>95</v>
      </c>
      <c r="AO1042" s="79" t="s">
        <v>25</v>
      </c>
      <c r="AP1042" s="6" t="s">
        <v>5</v>
      </c>
      <c r="AQ1042" s="6" t="s">
        <v>13</v>
      </c>
      <c r="AR1042" s="6" t="s">
        <v>19</v>
      </c>
      <c r="AS1042" s="79" t="s">
        <v>87</v>
      </c>
    </row>
    <row r="1043" spans="2:45" s="6" customFormat="1" ht="22.5" customHeight="1" x14ac:dyDescent="0.3">
      <c r="B1043" s="72"/>
      <c r="C1043" s="73"/>
      <c r="D1043" s="73"/>
      <c r="E1043" s="74" t="s">
        <v>0</v>
      </c>
      <c r="F1043" s="104" t="s">
        <v>707</v>
      </c>
      <c r="G1043" s="105"/>
      <c r="H1043" s="105"/>
      <c r="I1043" s="105"/>
      <c r="J1043" s="73"/>
      <c r="K1043" s="75" t="s">
        <v>0</v>
      </c>
      <c r="L1043" s="76"/>
      <c r="N1043" s="77"/>
      <c r="O1043" s="73"/>
      <c r="P1043" s="73"/>
      <c r="Q1043" s="73"/>
      <c r="R1043" s="73"/>
      <c r="S1043" s="73"/>
      <c r="T1043" s="73"/>
      <c r="U1043" s="78"/>
      <c r="AN1043" s="79" t="s">
        <v>95</v>
      </c>
      <c r="AO1043" s="79" t="s">
        <v>25</v>
      </c>
      <c r="AP1043" s="6" t="s">
        <v>5</v>
      </c>
      <c r="AQ1043" s="6" t="s">
        <v>13</v>
      </c>
      <c r="AR1043" s="6" t="s">
        <v>19</v>
      </c>
      <c r="AS1043" s="79" t="s">
        <v>87</v>
      </c>
    </row>
    <row r="1044" spans="2:45" s="6" customFormat="1" ht="22.5" customHeight="1" x14ac:dyDescent="0.3">
      <c r="B1044" s="72"/>
      <c r="C1044" s="73"/>
      <c r="D1044" s="73"/>
      <c r="E1044" s="74" t="s">
        <v>0</v>
      </c>
      <c r="F1044" s="104" t="s">
        <v>1239</v>
      </c>
      <c r="G1044" s="105"/>
      <c r="H1044" s="105"/>
      <c r="I1044" s="105"/>
      <c r="J1044" s="73"/>
      <c r="K1044" s="75" t="s">
        <v>0</v>
      </c>
      <c r="L1044" s="76"/>
      <c r="N1044" s="77"/>
      <c r="O1044" s="73"/>
      <c r="P1044" s="73"/>
      <c r="Q1044" s="73"/>
      <c r="R1044" s="73"/>
      <c r="S1044" s="73"/>
      <c r="T1044" s="73"/>
      <c r="U1044" s="78"/>
      <c r="AN1044" s="79" t="s">
        <v>95</v>
      </c>
      <c r="AO1044" s="79" t="s">
        <v>25</v>
      </c>
      <c r="AP1044" s="6" t="s">
        <v>5</v>
      </c>
      <c r="AQ1044" s="6" t="s">
        <v>13</v>
      </c>
      <c r="AR1044" s="6" t="s">
        <v>19</v>
      </c>
      <c r="AS1044" s="79" t="s">
        <v>87</v>
      </c>
    </row>
    <row r="1045" spans="2:45" s="4" customFormat="1" ht="22.5" customHeight="1" x14ac:dyDescent="0.3">
      <c r="B1045" s="56"/>
      <c r="C1045" s="57"/>
      <c r="D1045" s="57"/>
      <c r="E1045" s="58" t="s">
        <v>0</v>
      </c>
      <c r="F1045" s="100" t="s">
        <v>1240</v>
      </c>
      <c r="G1045" s="101"/>
      <c r="H1045" s="101"/>
      <c r="I1045" s="101"/>
      <c r="J1045" s="57"/>
      <c r="K1045" s="59">
        <v>786.6</v>
      </c>
      <c r="L1045" s="60"/>
      <c r="N1045" s="61"/>
      <c r="O1045" s="57"/>
      <c r="P1045" s="57"/>
      <c r="Q1045" s="57"/>
      <c r="R1045" s="57"/>
      <c r="S1045" s="57"/>
      <c r="T1045" s="57"/>
      <c r="U1045" s="62"/>
      <c r="AN1045" s="63" t="s">
        <v>95</v>
      </c>
      <c r="AO1045" s="63" t="s">
        <v>25</v>
      </c>
      <c r="AP1045" s="4" t="s">
        <v>25</v>
      </c>
      <c r="AQ1045" s="4" t="s">
        <v>13</v>
      </c>
      <c r="AR1045" s="4" t="s">
        <v>19</v>
      </c>
      <c r="AS1045" s="63" t="s">
        <v>87</v>
      </c>
    </row>
    <row r="1046" spans="2:45" s="4" customFormat="1" ht="22.5" customHeight="1" x14ac:dyDescent="0.3">
      <c r="B1046" s="56"/>
      <c r="C1046" s="57"/>
      <c r="D1046" s="57"/>
      <c r="E1046" s="58" t="s">
        <v>0</v>
      </c>
      <c r="F1046" s="100" t="s">
        <v>0</v>
      </c>
      <c r="G1046" s="101"/>
      <c r="H1046" s="101"/>
      <c r="I1046" s="101"/>
      <c r="J1046" s="57"/>
      <c r="K1046" s="59">
        <v>0</v>
      </c>
      <c r="L1046" s="60"/>
      <c r="N1046" s="61"/>
      <c r="O1046" s="57"/>
      <c r="P1046" s="57"/>
      <c r="Q1046" s="57"/>
      <c r="R1046" s="57"/>
      <c r="S1046" s="57"/>
      <c r="T1046" s="57"/>
      <c r="U1046" s="62"/>
      <c r="AN1046" s="63" t="s">
        <v>95</v>
      </c>
      <c r="AO1046" s="63" t="s">
        <v>25</v>
      </c>
      <c r="AP1046" s="4" t="s">
        <v>25</v>
      </c>
      <c r="AQ1046" s="4" t="s">
        <v>13</v>
      </c>
      <c r="AR1046" s="4" t="s">
        <v>19</v>
      </c>
      <c r="AS1046" s="63" t="s">
        <v>87</v>
      </c>
    </row>
    <row r="1047" spans="2:45" s="6" customFormat="1" ht="22.5" customHeight="1" x14ac:dyDescent="0.3">
      <c r="B1047" s="72"/>
      <c r="C1047" s="73"/>
      <c r="D1047" s="73"/>
      <c r="E1047" s="74" t="s">
        <v>0</v>
      </c>
      <c r="F1047" s="104" t="s">
        <v>1234</v>
      </c>
      <c r="G1047" s="105"/>
      <c r="H1047" s="105"/>
      <c r="I1047" s="105"/>
      <c r="J1047" s="73"/>
      <c r="K1047" s="75" t="s">
        <v>0</v>
      </c>
      <c r="L1047" s="76"/>
      <c r="N1047" s="77"/>
      <c r="O1047" s="73"/>
      <c r="P1047" s="73"/>
      <c r="Q1047" s="73"/>
      <c r="R1047" s="73"/>
      <c r="S1047" s="73"/>
      <c r="T1047" s="73"/>
      <c r="U1047" s="78"/>
      <c r="AN1047" s="79" t="s">
        <v>95</v>
      </c>
      <c r="AO1047" s="79" t="s">
        <v>25</v>
      </c>
      <c r="AP1047" s="6" t="s">
        <v>5</v>
      </c>
      <c r="AQ1047" s="6" t="s">
        <v>13</v>
      </c>
      <c r="AR1047" s="6" t="s">
        <v>19</v>
      </c>
      <c r="AS1047" s="79" t="s">
        <v>87</v>
      </c>
    </row>
    <row r="1048" spans="2:45" s="4" customFormat="1" ht="22.5" customHeight="1" x14ac:dyDescent="0.3">
      <c r="B1048" s="56"/>
      <c r="C1048" s="57"/>
      <c r="D1048" s="57"/>
      <c r="E1048" s="58" t="s">
        <v>0</v>
      </c>
      <c r="F1048" s="100" t="s">
        <v>1251</v>
      </c>
      <c r="G1048" s="101"/>
      <c r="H1048" s="101"/>
      <c r="I1048" s="101"/>
      <c r="J1048" s="57"/>
      <c r="K1048" s="59">
        <v>11.523999999999999</v>
      </c>
      <c r="L1048" s="60"/>
      <c r="N1048" s="61"/>
      <c r="O1048" s="57"/>
      <c r="P1048" s="57"/>
      <c r="Q1048" s="57"/>
      <c r="R1048" s="57"/>
      <c r="S1048" s="57"/>
      <c r="T1048" s="57"/>
      <c r="U1048" s="62"/>
      <c r="AN1048" s="63" t="s">
        <v>95</v>
      </c>
      <c r="AO1048" s="63" t="s">
        <v>25</v>
      </c>
      <c r="AP1048" s="4" t="s">
        <v>25</v>
      </c>
      <c r="AQ1048" s="4" t="s">
        <v>13</v>
      </c>
      <c r="AR1048" s="4" t="s">
        <v>19</v>
      </c>
      <c r="AS1048" s="63" t="s">
        <v>87</v>
      </c>
    </row>
    <row r="1049" spans="2:45" s="4" customFormat="1" ht="22.5" customHeight="1" x14ac:dyDescent="0.3">
      <c r="B1049" s="56"/>
      <c r="C1049" s="57"/>
      <c r="D1049" s="57"/>
      <c r="E1049" s="58" t="s">
        <v>0</v>
      </c>
      <c r="F1049" s="100" t="s">
        <v>1252</v>
      </c>
      <c r="G1049" s="101"/>
      <c r="H1049" s="101"/>
      <c r="I1049" s="101"/>
      <c r="J1049" s="57"/>
      <c r="K1049" s="59">
        <v>0.85499999999999998</v>
      </c>
      <c r="L1049" s="60"/>
      <c r="N1049" s="61"/>
      <c r="O1049" s="57"/>
      <c r="P1049" s="57"/>
      <c r="Q1049" s="57"/>
      <c r="R1049" s="57"/>
      <c r="S1049" s="57"/>
      <c r="T1049" s="57"/>
      <c r="U1049" s="62"/>
      <c r="AN1049" s="63" t="s">
        <v>95</v>
      </c>
      <c r="AO1049" s="63" t="s">
        <v>25</v>
      </c>
      <c r="AP1049" s="4" t="s">
        <v>25</v>
      </c>
      <c r="AQ1049" s="4" t="s">
        <v>13</v>
      </c>
      <c r="AR1049" s="4" t="s">
        <v>19</v>
      </c>
      <c r="AS1049" s="63" t="s">
        <v>87</v>
      </c>
    </row>
    <row r="1050" spans="2:45" s="4" customFormat="1" ht="22.5" customHeight="1" x14ac:dyDescent="0.3">
      <c r="B1050" s="56"/>
      <c r="C1050" s="57"/>
      <c r="D1050" s="57"/>
      <c r="E1050" s="58" t="s">
        <v>0</v>
      </c>
      <c r="F1050" s="100" t="s">
        <v>0</v>
      </c>
      <c r="G1050" s="101"/>
      <c r="H1050" s="101"/>
      <c r="I1050" s="101"/>
      <c r="J1050" s="57"/>
      <c r="K1050" s="59">
        <v>0</v>
      </c>
      <c r="L1050" s="60"/>
      <c r="N1050" s="61"/>
      <c r="O1050" s="57"/>
      <c r="P1050" s="57"/>
      <c r="Q1050" s="57"/>
      <c r="R1050" s="57"/>
      <c r="S1050" s="57"/>
      <c r="T1050" s="57"/>
      <c r="U1050" s="62"/>
      <c r="AN1050" s="63" t="s">
        <v>95</v>
      </c>
      <c r="AO1050" s="63" t="s">
        <v>25</v>
      </c>
      <c r="AP1050" s="4" t="s">
        <v>25</v>
      </c>
      <c r="AQ1050" s="4" t="s">
        <v>13</v>
      </c>
      <c r="AR1050" s="4" t="s">
        <v>19</v>
      </c>
      <c r="AS1050" s="63" t="s">
        <v>87</v>
      </c>
    </row>
    <row r="1051" spans="2:45" s="4" customFormat="1" ht="22.5" customHeight="1" x14ac:dyDescent="0.3">
      <c r="B1051" s="56"/>
      <c r="C1051" s="57"/>
      <c r="D1051" s="57"/>
      <c r="E1051" s="58" t="s">
        <v>0</v>
      </c>
      <c r="F1051" s="100" t="s">
        <v>1253</v>
      </c>
      <c r="G1051" s="101"/>
      <c r="H1051" s="101"/>
      <c r="I1051" s="101"/>
      <c r="J1051" s="57"/>
      <c r="K1051" s="59">
        <v>49.938000000000002</v>
      </c>
      <c r="L1051" s="60"/>
      <c r="N1051" s="61"/>
      <c r="O1051" s="57"/>
      <c r="P1051" s="57"/>
      <c r="Q1051" s="57"/>
      <c r="R1051" s="57"/>
      <c r="S1051" s="57"/>
      <c r="T1051" s="57"/>
      <c r="U1051" s="62"/>
      <c r="AN1051" s="63" t="s">
        <v>95</v>
      </c>
      <c r="AO1051" s="63" t="s">
        <v>25</v>
      </c>
      <c r="AP1051" s="4" t="s">
        <v>25</v>
      </c>
      <c r="AQ1051" s="4" t="s">
        <v>13</v>
      </c>
      <c r="AR1051" s="4" t="s">
        <v>19</v>
      </c>
      <c r="AS1051" s="63" t="s">
        <v>87</v>
      </c>
    </row>
    <row r="1052" spans="2:45" s="4" customFormat="1" ht="22.5" customHeight="1" x14ac:dyDescent="0.3">
      <c r="B1052" s="56"/>
      <c r="C1052" s="57"/>
      <c r="D1052" s="57"/>
      <c r="E1052" s="58" t="s">
        <v>0</v>
      </c>
      <c r="F1052" s="100" t="s">
        <v>1254</v>
      </c>
      <c r="G1052" s="101"/>
      <c r="H1052" s="101"/>
      <c r="I1052" s="101"/>
      <c r="J1052" s="57"/>
      <c r="K1052" s="59">
        <v>72.938999999999993</v>
      </c>
      <c r="L1052" s="60"/>
      <c r="N1052" s="61"/>
      <c r="O1052" s="57"/>
      <c r="P1052" s="57"/>
      <c r="Q1052" s="57"/>
      <c r="R1052" s="57"/>
      <c r="S1052" s="57"/>
      <c r="T1052" s="57"/>
      <c r="U1052" s="62"/>
      <c r="AN1052" s="63" t="s">
        <v>95</v>
      </c>
      <c r="AO1052" s="63" t="s">
        <v>25</v>
      </c>
      <c r="AP1052" s="4" t="s">
        <v>25</v>
      </c>
      <c r="AQ1052" s="4" t="s">
        <v>13</v>
      </c>
      <c r="AR1052" s="4" t="s">
        <v>19</v>
      </c>
      <c r="AS1052" s="63" t="s">
        <v>87</v>
      </c>
    </row>
    <row r="1053" spans="2:45" s="4" customFormat="1" ht="22.5" customHeight="1" x14ac:dyDescent="0.3">
      <c r="B1053" s="56"/>
      <c r="C1053" s="57"/>
      <c r="D1053" s="57"/>
      <c r="E1053" s="58" t="s">
        <v>0</v>
      </c>
      <c r="F1053" s="100" t="s">
        <v>0</v>
      </c>
      <c r="G1053" s="101"/>
      <c r="H1053" s="101"/>
      <c r="I1053" s="101"/>
      <c r="J1053" s="57"/>
      <c r="K1053" s="59">
        <v>0</v>
      </c>
      <c r="L1053" s="60"/>
      <c r="N1053" s="61"/>
      <c r="O1053" s="57"/>
      <c r="P1053" s="57"/>
      <c r="Q1053" s="57"/>
      <c r="R1053" s="57"/>
      <c r="S1053" s="57"/>
      <c r="T1053" s="57"/>
      <c r="U1053" s="62"/>
      <c r="AN1053" s="63" t="s">
        <v>95</v>
      </c>
      <c r="AO1053" s="63" t="s">
        <v>25</v>
      </c>
      <c r="AP1053" s="4" t="s">
        <v>25</v>
      </c>
      <c r="AQ1053" s="4" t="s">
        <v>13</v>
      </c>
      <c r="AR1053" s="4" t="s">
        <v>19</v>
      </c>
      <c r="AS1053" s="63" t="s">
        <v>87</v>
      </c>
    </row>
    <row r="1054" spans="2:45" s="6" customFormat="1" ht="22.5" customHeight="1" x14ac:dyDescent="0.3">
      <c r="B1054" s="72"/>
      <c r="C1054" s="73"/>
      <c r="D1054" s="73"/>
      <c r="E1054" s="74" t="s">
        <v>0</v>
      </c>
      <c r="F1054" s="104" t="s">
        <v>1245</v>
      </c>
      <c r="G1054" s="105"/>
      <c r="H1054" s="105"/>
      <c r="I1054" s="105"/>
      <c r="J1054" s="73"/>
      <c r="K1054" s="75" t="s">
        <v>0</v>
      </c>
      <c r="L1054" s="76"/>
      <c r="N1054" s="77"/>
      <c r="O1054" s="73"/>
      <c r="P1054" s="73"/>
      <c r="Q1054" s="73"/>
      <c r="R1054" s="73"/>
      <c r="S1054" s="73"/>
      <c r="T1054" s="73"/>
      <c r="U1054" s="78"/>
      <c r="AN1054" s="79" t="s">
        <v>95</v>
      </c>
      <c r="AO1054" s="79" t="s">
        <v>25</v>
      </c>
      <c r="AP1054" s="6" t="s">
        <v>5</v>
      </c>
      <c r="AQ1054" s="6" t="s">
        <v>13</v>
      </c>
      <c r="AR1054" s="6" t="s">
        <v>19</v>
      </c>
      <c r="AS1054" s="79" t="s">
        <v>87</v>
      </c>
    </row>
    <row r="1055" spans="2:45" s="6" customFormat="1" ht="22.5" customHeight="1" x14ac:dyDescent="0.3">
      <c r="B1055" s="72"/>
      <c r="C1055" s="73"/>
      <c r="D1055" s="73"/>
      <c r="E1055" s="74" t="s">
        <v>0</v>
      </c>
      <c r="F1055" s="104" t="s">
        <v>707</v>
      </c>
      <c r="G1055" s="105"/>
      <c r="H1055" s="105"/>
      <c r="I1055" s="105"/>
      <c r="J1055" s="73"/>
      <c r="K1055" s="75" t="s">
        <v>0</v>
      </c>
      <c r="L1055" s="76"/>
      <c r="N1055" s="77"/>
      <c r="O1055" s="73"/>
      <c r="P1055" s="73"/>
      <c r="Q1055" s="73"/>
      <c r="R1055" s="73"/>
      <c r="S1055" s="73"/>
      <c r="T1055" s="73"/>
      <c r="U1055" s="78"/>
      <c r="AN1055" s="79" t="s">
        <v>95</v>
      </c>
      <c r="AO1055" s="79" t="s">
        <v>25</v>
      </c>
      <c r="AP1055" s="6" t="s">
        <v>5</v>
      </c>
      <c r="AQ1055" s="6" t="s">
        <v>13</v>
      </c>
      <c r="AR1055" s="6" t="s">
        <v>19</v>
      </c>
      <c r="AS1055" s="79" t="s">
        <v>87</v>
      </c>
    </row>
    <row r="1056" spans="2:45" s="4" customFormat="1" ht="22.5" customHeight="1" x14ac:dyDescent="0.3">
      <c r="B1056" s="56"/>
      <c r="C1056" s="57"/>
      <c r="D1056" s="57"/>
      <c r="E1056" s="58" t="s">
        <v>0</v>
      </c>
      <c r="F1056" s="100" t="s">
        <v>1246</v>
      </c>
      <c r="G1056" s="101"/>
      <c r="H1056" s="101"/>
      <c r="I1056" s="101"/>
      <c r="J1056" s="57"/>
      <c r="K1056" s="59">
        <v>107.97</v>
      </c>
      <c r="L1056" s="60"/>
      <c r="N1056" s="61"/>
      <c r="O1056" s="57"/>
      <c r="P1056" s="57"/>
      <c r="Q1056" s="57"/>
      <c r="R1056" s="57"/>
      <c r="S1056" s="57"/>
      <c r="T1056" s="57"/>
      <c r="U1056" s="62"/>
      <c r="AN1056" s="63" t="s">
        <v>95</v>
      </c>
      <c r="AO1056" s="63" t="s">
        <v>25</v>
      </c>
      <c r="AP1056" s="4" t="s">
        <v>25</v>
      </c>
      <c r="AQ1056" s="4" t="s">
        <v>13</v>
      </c>
      <c r="AR1056" s="4" t="s">
        <v>19</v>
      </c>
      <c r="AS1056" s="63" t="s">
        <v>87</v>
      </c>
    </row>
    <row r="1057" spans="2:59" s="4" customFormat="1" ht="22.5" customHeight="1" x14ac:dyDescent="0.3">
      <c r="B1057" s="56"/>
      <c r="C1057" s="57"/>
      <c r="D1057" s="57"/>
      <c r="E1057" s="58" t="s">
        <v>0</v>
      </c>
      <c r="F1057" s="100" t="s">
        <v>0</v>
      </c>
      <c r="G1057" s="101"/>
      <c r="H1057" s="101"/>
      <c r="I1057" s="101"/>
      <c r="J1057" s="57"/>
      <c r="K1057" s="59">
        <v>0</v>
      </c>
      <c r="L1057" s="60"/>
      <c r="N1057" s="61"/>
      <c r="O1057" s="57"/>
      <c r="P1057" s="57"/>
      <c r="Q1057" s="57"/>
      <c r="R1057" s="57"/>
      <c r="S1057" s="57"/>
      <c r="T1057" s="57"/>
      <c r="U1057" s="62"/>
      <c r="AN1057" s="63" t="s">
        <v>95</v>
      </c>
      <c r="AO1057" s="63" t="s">
        <v>25</v>
      </c>
      <c r="AP1057" s="4" t="s">
        <v>25</v>
      </c>
      <c r="AQ1057" s="4" t="s">
        <v>13</v>
      </c>
      <c r="AR1057" s="4" t="s">
        <v>19</v>
      </c>
      <c r="AS1057" s="63" t="s">
        <v>87</v>
      </c>
    </row>
    <row r="1058" spans="2:59" s="6" customFormat="1" ht="22.5" customHeight="1" x14ac:dyDescent="0.3">
      <c r="B1058" s="72"/>
      <c r="C1058" s="73"/>
      <c r="D1058" s="73"/>
      <c r="E1058" s="74" t="s">
        <v>0</v>
      </c>
      <c r="F1058" s="104" t="s">
        <v>1234</v>
      </c>
      <c r="G1058" s="105"/>
      <c r="H1058" s="105"/>
      <c r="I1058" s="105"/>
      <c r="J1058" s="73"/>
      <c r="K1058" s="75" t="s">
        <v>0</v>
      </c>
      <c r="L1058" s="76"/>
      <c r="N1058" s="77"/>
      <c r="O1058" s="73"/>
      <c r="P1058" s="73"/>
      <c r="Q1058" s="73"/>
      <c r="R1058" s="73"/>
      <c r="S1058" s="73"/>
      <c r="T1058" s="73"/>
      <c r="U1058" s="78"/>
      <c r="AN1058" s="79" t="s">
        <v>95</v>
      </c>
      <c r="AO1058" s="79" t="s">
        <v>25</v>
      </c>
      <c r="AP1058" s="6" t="s">
        <v>5</v>
      </c>
      <c r="AQ1058" s="6" t="s">
        <v>13</v>
      </c>
      <c r="AR1058" s="6" t="s">
        <v>19</v>
      </c>
      <c r="AS1058" s="79" t="s">
        <v>87</v>
      </c>
    </row>
    <row r="1059" spans="2:59" s="4" customFormat="1" ht="22.5" customHeight="1" x14ac:dyDescent="0.3">
      <c r="B1059" s="56"/>
      <c r="C1059" s="57"/>
      <c r="D1059" s="57"/>
      <c r="E1059" s="58" t="s">
        <v>0</v>
      </c>
      <c r="F1059" s="100" t="s">
        <v>1255</v>
      </c>
      <c r="G1059" s="101"/>
      <c r="H1059" s="101"/>
      <c r="I1059" s="101"/>
      <c r="J1059" s="57"/>
      <c r="K1059" s="59">
        <v>22.678999999999998</v>
      </c>
      <c r="L1059" s="60"/>
      <c r="N1059" s="61"/>
      <c r="O1059" s="57"/>
      <c r="P1059" s="57"/>
      <c r="Q1059" s="57"/>
      <c r="R1059" s="57"/>
      <c r="S1059" s="57"/>
      <c r="T1059" s="57"/>
      <c r="U1059" s="62"/>
      <c r="AN1059" s="63" t="s">
        <v>95</v>
      </c>
      <c r="AO1059" s="63" t="s">
        <v>25</v>
      </c>
      <c r="AP1059" s="4" t="s">
        <v>25</v>
      </c>
      <c r="AQ1059" s="4" t="s">
        <v>13</v>
      </c>
      <c r="AR1059" s="4" t="s">
        <v>19</v>
      </c>
      <c r="AS1059" s="63" t="s">
        <v>87</v>
      </c>
    </row>
    <row r="1060" spans="2:59" s="4" customFormat="1" ht="22.5" customHeight="1" x14ac:dyDescent="0.3">
      <c r="B1060" s="56"/>
      <c r="C1060" s="57"/>
      <c r="D1060" s="57"/>
      <c r="E1060" s="58" t="s">
        <v>0</v>
      </c>
      <c r="F1060" s="100" t="s">
        <v>0</v>
      </c>
      <c r="G1060" s="101"/>
      <c r="H1060" s="101"/>
      <c r="I1060" s="101"/>
      <c r="J1060" s="57"/>
      <c r="K1060" s="59">
        <v>0</v>
      </c>
      <c r="L1060" s="60"/>
      <c r="N1060" s="61"/>
      <c r="O1060" s="57"/>
      <c r="P1060" s="57"/>
      <c r="Q1060" s="57"/>
      <c r="R1060" s="57"/>
      <c r="S1060" s="57"/>
      <c r="T1060" s="57"/>
      <c r="U1060" s="62"/>
      <c r="AN1060" s="63" t="s">
        <v>95</v>
      </c>
      <c r="AO1060" s="63" t="s">
        <v>25</v>
      </c>
      <c r="AP1060" s="4" t="s">
        <v>25</v>
      </c>
      <c r="AQ1060" s="4" t="s">
        <v>13</v>
      </c>
      <c r="AR1060" s="4" t="s">
        <v>19</v>
      </c>
      <c r="AS1060" s="63" t="s">
        <v>87</v>
      </c>
    </row>
    <row r="1061" spans="2:59" s="7" customFormat="1" ht="22.5" customHeight="1" x14ac:dyDescent="0.3">
      <c r="B1061" s="80"/>
      <c r="C1061" s="81"/>
      <c r="D1061" s="81"/>
      <c r="E1061" s="82" t="s">
        <v>48</v>
      </c>
      <c r="F1061" s="109" t="s">
        <v>136</v>
      </c>
      <c r="G1061" s="110"/>
      <c r="H1061" s="110"/>
      <c r="I1061" s="110"/>
      <c r="J1061" s="81"/>
      <c r="K1061" s="83">
        <v>2155.8119999999999</v>
      </c>
      <c r="L1061" s="84"/>
      <c r="N1061" s="85"/>
      <c r="O1061" s="81"/>
      <c r="P1061" s="81"/>
      <c r="Q1061" s="81"/>
      <c r="R1061" s="81"/>
      <c r="S1061" s="81"/>
      <c r="T1061" s="81"/>
      <c r="U1061" s="86"/>
      <c r="AN1061" s="87" t="s">
        <v>95</v>
      </c>
      <c r="AO1061" s="87" t="s">
        <v>25</v>
      </c>
      <c r="AP1061" s="7" t="s">
        <v>103</v>
      </c>
      <c r="AQ1061" s="7" t="s">
        <v>13</v>
      </c>
      <c r="AR1061" s="7" t="s">
        <v>19</v>
      </c>
      <c r="AS1061" s="87" t="s">
        <v>87</v>
      </c>
    </row>
    <row r="1062" spans="2:59" s="5" customFormat="1" ht="22.5" customHeight="1" x14ac:dyDescent="0.3">
      <c r="B1062" s="64"/>
      <c r="C1062" s="65"/>
      <c r="D1062" s="65"/>
      <c r="E1062" s="66" t="s">
        <v>0</v>
      </c>
      <c r="F1062" s="102" t="s">
        <v>96</v>
      </c>
      <c r="G1062" s="103"/>
      <c r="H1062" s="103"/>
      <c r="I1062" s="103"/>
      <c r="J1062" s="65"/>
      <c r="K1062" s="67">
        <v>2155.8119999999999</v>
      </c>
      <c r="L1062" s="68"/>
      <c r="N1062" s="69"/>
      <c r="O1062" s="65"/>
      <c r="P1062" s="65"/>
      <c r="Q1062" s="65"/>
      <c r="R1062" s="65"/>
      <c r="S1062" s="65"/>
      <c r="T1062" s="65"/>
      <c r="U1062" s="70"/>
      <c r="AN1062" s="71" t="s">
        <v>95</v>
      </c>
      <c r="AO1062" s="71" t="s">
        <v>25</v>
      </c>
      <c r="AP1062" s="5" t="s">
        <v>92</v>
      </c>
      <c r="AQ1062" s="5" t="s">
        <v>13</v>
      </c>
      <c r="AR1062" s="5" t="s">
        <v>5</v>
      </c>
      <c r="AS1062" s="71" t="s">
        <v>87</v>
      </c>
    </row>
    <row r="1063" spans="2:59" s="1" customFormat="1" ht="44.25" customHeight="1" x14ac:dyDescent="0.3">
      <c r="B1063" s="46"/>
      <c r="C1063" s="88" t="s">
        <v>515</v>
      </c>
      <c r="D1063" s="88" t="s">
        <v>145</v>
      </c>
      <c r="E1063" s="89" t="s">
        <v>667</v>
      </c>
      <c r="F1063" s="108" t="s">
        <v>668</v>
      </c>
      <c r="G1063" s="108"/>
      <c r="H1063" s="108"/>
      <c r="I1063" s="108"/>
      <c r="J1063" s="90" t="s">
        <v>91</v>
      </c>
      <c r="K1063" s="91">
        <v>2479.1840000000002</v>
      </c>
      <c r="L1063" s="51"/>
      <c r="N1063" s="52" t="s">
        <v>0</v>
      </c>
      <c r="O1063" s="14" t="s">
        <v>16</v>
      </c>
      <c r="P1063" s="53">
        <v>0</v>
      </c>
      <c r="Q1063" s="53">
        <f>P1063*K1063</f>
        <v>0</v>
      </c>
      <c r="R1063" s="53">
        <v>6.8999999999999999E-3</v>
      </c>
      <c r="S1063" s="53">
        <f>R1063*K1063</f>
        <v>17.106369600000001</v>
      </c>
      <c r="T1063" s="53">
        <v>0</v>
      </c>
      <c r="U1063" s="54">
        <f>T1063*K1063</f>
        <v>0</v>
      </c>
      <c r="AL1063" s="8" t="s">
        <v>370</v>
      </c>
      <c r="AN1063" s="8" t="s">
        <v>145</v>
      </c>
      <c r="AO1063" s="8" t="s">
        <v>25</v>
      </c>
      <c r="AS1063" s="8" t="s">
        <v>87</v>
      </c>
      <c r="AY1063" s="55" t="e">
        <f>IF(O1063="základní",#REF!,0)</f>
        <v>#REF!</v>
      </c>
      <c r="AZ1063" s="55">
        <f>IF(O1063="snížená",#REF!,0)</f>
        <v>0</v>
      </c>
      <c r="BA1063" s="55">
        <f>IF(O1063="zákl. přenesená",#REF!,0)</f>
        <v>0</v>
      </c>
      <c r="BB1063" s="55">
        <f>IF(O1063="sníž. přenesená",#REF!,0)</f>
        <v>0</v>
      </c>
      <c r="BC1063" s="55">
        <f>IF(O1063="nulová",#REF!,0)</f>
        <v>0</v>
      </c>
      <c r="BD1063" s="8" t="s">
        <v>5</v>
      </c>
      <c r="BE1063" s="55" t="e">
        <f>ROUND(#REF!*K1063,2)</f>
        <v>#REF!</v>
      </c>
      <c r="BF1063" s="8" t="s">
        <v>183</v>
      </c>
      <c r="BG1063" s="8" t="s">
        <v>669</v>
      </c>
    </row>
    <row r="1064" spans="2:59" s="4" customFormat="1" ht="22.5" customHeight="1" x14ac:dyDescent="0.3">
      <c r="B1064" s="56"/>
      <c r="C1064" s="57"/>
      <c r="D1064" s="57"/>
      <c r="E1064" s="58" t="s">
        <v>0</v>
      </c>
      <c r="F1064" s="98" t="s">
        <v>48</v>
      </c>
      <c r="G1064" s="99"/>
      <c r="H1064" s="99"/>
      <c r="I1064" s="99"/>
      <c r="J1064" s="57"/>
      <c r="K1064" s="59">
        <v>2155.8119999999999</v>
      </c>
      <c r="L1064" s="60"/>
      <c r="N1064" s="61"/>
      <c r="O1064" s="57"/>
      <c r="P1064" s="57"/>
      <c r="Q1064" s="57"/>
      <c r="R1064" s="57"/>
      <c r="S1064" s="57"/>
      <c r="T1064" s="57"/>
      <c r="U1064" s="62"/>
      <c r="AN1064" s="63" t="s">
        <v>95</v>
      </c>
      <c r="AO1064" s="63" t="s">
        <v>25</v>
      </c>
      <c r="AP1064" s="4" t="s">
        <v>25</v>
      </c>
      <c r="AQ1064" s="4" t="s">
        <v>13</v>
      </c>
      <c r="AR1064" s="4" t="s">
        <v>19</v>
      </c>
      <c r="AS1064" s="63" t="s">
        <v>87</v>
      </c>
    </row>
    <row r="1065" spans="2:59" s="4" customFormat="1" ht="22.5" customHeight="1" x14ac:dyDescent="0.3">
      <c r="B1065" s="56"/>
      <c r="C1065" s="57"/>
      <c r="D1065" s="57"/>
      <c r="E1065" s="58" t="s">
        <v>0</v>
      </c>
      <c r="F1065" s="100" t="s">
        <v>0</v>
      </c>
      <c r="G1065" s="101"/>
      <c r="H1065" s="101"/>
      <c r="I1065" s="101"/>
      <c r="J1065" s="57"/>
      <c r="K1065" s="59">
        <v>0</v>
      </c>
      <c r="L1065" s="60"/>
      <c r="N1065" s="61"/>
      <c r="O1065" s="57"/>
      <c r="P1065" s="57"/>
      <c r="Q1065" s="57"/>
      <c r="R1065" s="57"/>
      <c r="S1065" s="57"/>
      <c r="T1065" s="57"/>
      <c r="U1065" s="62"/>
      <c r="AN1065" s="63" t="s">
        <v>95</v>
      </c>
      <c r="AO1065" s="63" t="s">
        <v>25</v>
      </c>
      <c r="AP1065" s="4" t="s">
        <v>25</v>
      </c>
      <c r="AQ1065" s="4" t="s">
        <v>13</v>
      </c>
      <c r="AR1065" s="4" t="s">
        <v>19</v>
      </c>
      <c r="AS1065" s="63" t="s">
        <v>87</v>
      </c>
    </row>
    <row r="1066" spans="2:59" s="6" customFormat="1" ht="22.5" customHeight="1" x14ac:dyDescent="0.3">
      <c r="B1066" s="72"/>
      <c r="C1066" s="73"/>
      <c r="D1066" s="73"/>
      <c r="E1066" s="74" t="s">
        <v>0</v>
      </c>
      <c r="F1066" s="104" t="s">
        <v>654</v>
      </c>
      <c r="G1066" s="105"/>
      <c r="H1066" s="105"/>
      <c r="I1066" s="105"/>
      <c r="J1066" s="73"/>
      <c r="K1066" s="75" t="s">
        <v>0</v>
      </c>
      <c r="L1066" s="76"/>
      <c r="N1066" s="77"/>
      <c r="O1066" s="73"/>
      <c r="P1066" s="73"/>
      <c r="Q1066" s="73"/>
      <c r="R1066" s="73"/>
      <c r="S1066" s="73"/>
      <c r="T1066" s="73"/>
      <c r="U1066" s="78"/>
      <c r="AN1066" s="79" t="s">
        <v>95</v>
      </c>
      <c r="AO1066" s="79" t="s">
        <v>25</v>
      </c>
      <c r="AP1066" s="6" t="s">
        <v>5</v>
      </c>
      <c r="AQ1066" s="6" t="s">
        <v>13</v>
      </c>
      <c r="AR1066" s="6" t="s">
        <v>19</v>
      </c>
      <c r="AS1066" s="79" t="s">
        <v>87</v>
      </c>
    </row>
    <row r="1067" spans="2:59" s="4" customFormat="1" ht="22.5" customHeight="1" x14ac:dyDescent="0.3">
      <c r="B1067" s="56"/>
      <c r="C1067" s="57"/>
      <c r="D1067" s="57"/>
      <c r="E1067" s="58" t="s">
        <v>0</v>
      </c>
      <c r="F1067" s="100" t="s">
        <v>670</v>
      </c>
      <c r="G1067" s="101"/>
      <c r="H1067" s="101"/>
      <c r="I1067" s="101"/>
      <c r="J1067" s="57"/>
      <c r="K1067" s="59">
        <v>323.37200000000001</v>
      </c>
      <c r="L1067" s="60"/>
      <c r="N1067" s="61"/>
      <c r="O1067" s="57"/>
      <c r="P1067" s="57"/>
      <c r="Q1067" s="57"/>
      <c r="R1067" s="57"/>
      <c r="S1067" s="57"/>
      <c r="T1067" s="57"/>
      <c r="U1067" s="62"/>
      <c r="AN1067" s="63" t="s">
        <v>95</v>
      </c>
      <c r="AO1067" s="63" t="s">
        <v>25</v>
      </c>
      <c r="AP1067" s="4" t="s">
        <v>25</v>
      </c>
      <c r="AQ1067" s="4" t="s">
        <v>13</v>
      </c>
      <c r="AR1067" s="4" t="s">
        <v>19</v>
      </c>
      <c r="AS1067" s="63" t="s">
        <v>87</v>
      </c>
    </row>
    <row r="1068" spans="2:59" s="4" customFormat="1" ht="22.5" customHeight="1" x14ac:dyDescent="0.3">
      <c r="B1068" s="56"/>
      <c r="C1068" s="57"/>
      <c r="D1068" s="57"/>
      <c r="E1068" s="58" t="s">
        <v>0</v>
      </c>
      <c r="F1068" s="100" t="s">
        <v>0</v>
      </c>
      <c r="G1068" s="101"/>
      <c r="H1068" s="101"/>
      <c r="I1068" s="101"/>
      <c r="J1068" s="57"/>
      <c r="K1068" s="59">
        <v>0</v>
      </c>
      <c r="L1068" s="60"/>
      <c r="N1068" s="61"/>
      <c r="O1068" s="57"/>
      <c r="P1068" s="57"/>
      <c r="Q1068" s="57"/>
      <c r="R1068" s="57"/>
      <c r="S1068" s="57"/>
      <c r="T1068" s="57"/>
      <c r="U1068" s="62"/>
      <c r="AN1068" s="63" t="s">
        <v>95</v>
      </c>
      <c r="AO1068" s="63" t="s">
        <v>25</v>
      </c>
      <c r="AP1068" s="4" t="s">
        <v>25</v>
      </c>
      <c r="AQ1068" s="4" t="s">
        <v>13</v>
      </c>
      <c r="AR1068" s="4" t="s">
        <v>19</v>
      </c>
      <c r="AS1068" s="63" t="s">
        <v>87</v>
      </c>
    </row>
    <row r="1069" spans="2:59" s="5" customFormat="1" ht="22.5" customHeight="1" x14ac:dyDescent="0.3">
      <c r="B1069" s="64"/>
      <c r="C1069" s="65"/>
      <c r="D1069" s="65"/>
      <c r="E1069" s="66" t="s">
        <v>0</v>
      </c>
      <c r="F1069" s="102" t="s">
        <v>96</v>
      </c>
      <c r="G1069" s="103"/>
      <c r="H1069" s="103"/>
      <c r="I1069" s="103"/>
      <c r="J1069" s="65"/>
      <c r="K1069" s="67">
        <v>2479.1840000000002</v>
      </c>
      <c r="L1069" s="68"/>
      <c r="N1069" s="69"/>
      <c r="O1069" s="65"/>
      <c r="P1069" s="65"/>
      <c r="Q1069" s="65"/>
      <c r="R1069" s="65"/>
      <c r="S1069" s="65"/>
      <c r="T1069" s="65"/>
      <c r="U1069" s="70"/>
      <c r="AN1069" s="71" t="s">
        <v>95</v>
      </c>
      <c r="AO1069" s="71" t="s">
        <v>25</v>
      </c>
      <c r="AP1069" s="5" t="s">
        <v>92</v>
      </c>
      <c r="AQ1069" s="5" t="s">
        <v>13</v>
      </c>
      <c r="AR1069" s="5" t="s">
        <v>5</v>
      </c>
      <c r="AS1069" s="71" t="s">
        <v>87</v>
      </c>
    </row>
    <row r="1070" spans="2:59" s="1" customFormat="1" ht="31.5" customHeight="1" x14ac:dyDescent="0.3">
      <c r="B1070" s="46"/>
      <c r="C1070" s="47" t="s">
        <v>519</v>
      </c>
      <c r="D1070" s="47" t="s">
        <v>88</v>
      </c>
      <c r="E1070" s="48" t="s">
        <v>671</v>
      </c>
      <c r="F1070" s="97" t="s">
        <v>672</v>
      </c>
      <c r="G1070" s="97"/>
      <c r="H1070" s="97"/>
      <c r="I1070" s="97"/>
      <c r="J1070" s="49" t="s">
        <v>114</v>
      </c>
      <c r="K1070" s="50">
        <v>28.373999999999999</v>
      </c>
      <c r="L1070" s="51"/>
      <c r="N1070" s="52" t="s">
        <v>0</v>
      </c>
      <c r="O1070" s="14" t="s">
        <v>16</v>
      </c>
      <c r="P1070" s="53">
        <v>1.6850000000000001</v>
      </c>
      <c r="Q1070" s="53">
        <f>P1070*K1070</f>
        <v>47.810189999999999</v>
      </c>
      <c r="R1070" s="53">
        <v>0</v>
      </c>
      <c r="S1070" s="53">
        <f>R1070*K1070</f>
        <v>0</v>
      </c>
      <c r="T1070" s="53">
        <v>0</v>
      </c>
      <c r="U1070" s="54">
        <f>T1070*K1070</f>
        <v>0</v>
      </c>
      <c r="AL1070" s="8" t="s">
        <v>183</v>
      </c>
      <c r="AN1070" s="8" t="s">
        <v>88</v>
      </c>
      <c r="AO1070" s="8" t="s">
        <v>25</v>
      </c>
      <c r="AS1070" s="8" t="s">
        <v>87</v>
      </c>
      <c r="AY1070" s="55" t="e">
        <f>IF(O1070="základní",#REF!,0)</f>
        <v>#REF!</v>
      </c>
      <c r="AZ1070" s="55">
        <f>IF(O1070="snížená",#REF!,0)</f>
        <v>0</v>
      </c>
      <c r="BA1070" s="55">
        <f>IF(O1070="zákl. přenesená",#REF!,0)</f>
        <v>0</v>
      </c>
      <c r="BB1070" s="55">
        <f>IF(O1070="sníž. přenesená",#REF!,0)</f>
        <v>0</v>
      </c>
      <c r="BC1070" s="55">
        <f>IF(O1070="nulová",#REF!,0)</f>
        <v>0</v>
      </c>
      <c r="BD1070" s="8" t="s">
        <v>5</v>
      </c>
      <c r="BE1070" s="55" t="e">
        <f>ROUND(#REF!*K1070,2)</f>
        <v>#REF!</v>
      </c>
      <c r="BF1070" s="8" t="s">
        <v>183</v>
      </c>
      <c r="BG1070" s="8" t="s">
        <v>673</v>
      </c>
    </row>
    <row r="1071" spans="2:59" s="3" customFormat="1" ht="29.85" customHeight="1" x14ac:dyDescent="0.3">
      <c r="B1071" s="35"/>
      <c r="C1071" s="36"/>
      <c r="D1071" s="45" t="s">
        <v>67</v>
      </c>
      <c r="E1071" s="45"/>
      <c r="F1071" s="45"/>
      <c r="G1071" s="45"/>
      <c r="H1071" s="45"/>
      <c r="I1071" s="45"/>
      <c r="J1071" s="45"/>
      <c r="K1071" s="45"/>
      <c r="L1071" s="38"/>
      <c r="N1071" s="39"/>
      <c r="O1071" s="36"/>
      <c r="P1071" s="36"/>
      <c r="Q1071" s="40">
        <f>SUM(Q1072:Q1182)</f>
        <v>756.96543399999996</v>
      </c>
      <c r="R1071" s="36"/>
      <c r="S1071" s="40">
        <f>SUM(S1072:S1182)</f>
        <v>16.185109499999999</v>
      </c>
      <c r="T1071" s="36"/>
      <c r="U1071" s="41">
        <f>SUM(U1072:U1182)</f>
        <v>0</v>
      </c>
      <c r="AL1071" s="42" t="s">
        <v>25</v>
      </c>
      <c r="AN1071" s="43" t="s">
        <v>18</v>
      </c>
      <c r="AO1071" s="43" t="s">
        <v>5</v>
      </c>
      <c r="AS1071" s="42" t="s">
        <v>87</v>
      </c>
      <c r="BE1071" s="44" t="e">
        <f>SUM(BE1072:BE1182)</f>
        <v>#REF!</v>
      </c>
    </row>
    <row r="1072" spans="2:59" s="1" customFormat="1" ht="31.5" customHeight="1" x14ac:dyDescent="0.3">
      <c r="B1072" s="46"/>
      <c r="C1072" s="47" t="s">
        <v>524</v>
      </c>
      <c r="D1072" s="47" t="s">
        <v>88</v>
      </c>
      <c r="E1072" s="48" t="s">
        <v>674</v>
      </c>
      <c r="F1072" s="97" t="s">
        <v>675</v>
      </c>
      <c r="G1072" s="97"/>
      <c r="H1072" s="97"/>
      <c r="I1072" s="97"/>
      <c r="J1072" s="49" t="s">
        <v>91</v>
      </c>
      <c r="K1072" s="50">
        <v>350.11599999999999</v>
      </c>
      <c r="L1072" s="51"/>
      <c r="N1072" s="52" t="s">
        <v>0</v>
      </c>
      <c r="O1072" s="14" t="s">
        <v>16</v>
      </c>
      <c r="P1072" s="53">
        <v>0.19900000000000001</v>
      </c>
      <c r="Q1072" s="53">
        <f>P1072*K1072</f>
        <v>69.673084000000003</v>
      </c>
      <c r="R1072" s="53">
        <v>3.0000000000000001E-3</v>
      </c>
      <c r="S1072" s="53">
        <f>R1072*K1072</f>
        <v>1.0503480000000001</v>
      </c>
      <c r="T1072" s="53">
        <v>0</v>
      </c>
      <c r="U1072" s="54">
        <f>T1072*K1072</f>
        <v>0</v>
      </c>
      <c r="AL1072" s="8" t="s">
        <v>183</v>
      </c>
      <c r="AN1072" s="8" t="s">
        <v>88</v>
      </c>
      <c r="AO1072" s="8" t="s">
        <v>25</v>
      </c>
      <c r="AS1072" s="8" t="s">
        <v>87</v>
      </c>
      <c r="AY1072" s="55" t="e">
        <f>IF(O1072="základní",#REF!,0)</f>
        <v>#REF!</v>
      </c>
      <c r="AZ1072" s="55">
        <f>IF(O1072="snížená",#REF!,0)</f>
        <v>0</v>
      </c>
      <c r="BA1072" s="55">
        <f>IF(O1072="zákl. přenesená",#REF!,0)</f>
        <v>0</v>
      </c>
      <c r="BB1072" s="55">
        <f>IF(O1072="sníž. přenesená",#REF!,0)</f>
        <v>0</v>
      </c>
      <c r="BC1072" s="55">
        <f>IF(O1072="nulová",#REF!,0)</f>
        <v>0</v>
      </c>
      <c r="BD1072" s="8" t="s">
        <v>5</v>
      </c>
      <c r="BE1072" s="55" t="e">
        <f>ROUND(#REF!*K1072,2)</f>
        <v>#REF!</v>
      </c>
      <c r="BF1072" s="8" t="s">
        <v>183</v>
      </c>
      <c r="BG1072" s="8" t="s">
        <v>676</v>
      </c>
    </row>
    <row r="1073" spans="2:45" s="6" customFormat="1" ht="22.5" customHeight="1" x14ac:dyDescent="0.3">
      <c r="B1073" s="72"/>
      <c r="C1073" s="73"/>
      <c r="D1073" s="73"/>
      <c r="E1073" s="74" t="s">
        <v>0</v>
      </c>
      <c r="F1073" s="106" t="s">
        <v>122</v>
      </c>
      <c r="G1073" s="107"/>
      <c r="H1073" s="107"/>
      <c r="I1073" s="107"/>
      <c r="J1073" s="73"/>
      <c r="K1073" s="75" t="s">
        <v>0</v>
      </c>
      <c r="L1073" s="76"/>
      <c r="N1073" s="77"/>
      <c r="O1073" s="73"/>
      <c r="P1073" s="73"/>
      <c r="Q1073" s="73"/>
      <c r="R1073" s="73"/>
      <c r="S1073" s="73"/>
      <c r="T1073" s="73"/>
      <c r="U1073" s="78"/>
      <c r="AN1073" s="79" t="s">
        <v>95</v>
      </c>
      <c r="AO1073" s="79" t="s">
        <v>25</v>
      </c>
      <c r="AP1073" s="6" t="s">
        <v>5</v>
      </c>
      <c r="AQ1073" s="6" t="s">
        <v>13</v>
      </c>
      <c r="AR1073" s="6" t="s">
        <v>19</v>
      </c>
      <c r="AS1073" s="79" t="s">
        <v>87</v>
      </c>
    </row>
    <row r="1074" spans="2:45" s="6" customFormat="1" ht="22.5" customHeight="1" x14ac:dyDescent="0.3">
      <c r="B1074" s="72"/>
      <c r="C1074" s="73"/>
      <c r="D1074" s="73"/>
      <c r="E1074" s="74" t="s">
        <v>0</v>
      </c>
      <c r="F1074" s="104" t="s">
        <v>906</v>
      </c>
      <c r="G1074" s="105"/>
      <c r="H1074" s="105"/>
      <c r="I1074" s="105"/>
      <c r="J1074" s="73"/>
      <c r="K1074" s="75" t="s">
        <v>0</v>
      </c>
      <c r="L1074" s="76"/>
      <c r="N1074" s="77"/>
      <c r="O1074" s="73"/>
      <c r="P1074" s="73"/>
      <c r="Q1074" s="73"/>
      <c r="R1074" s="73"/>
      <c r="S1074" s="73"/>
      <c r="T1074" s="73"/>
      <c r="U1074" s="78"/>
      <c r="AN1074" s="79" t="s">
        <v>95</v>
      </c>
      <c r="AO1074" s="79" t="s">
        <v>25</v>
      </c>
      <c r="AP1074" s="6" t="s">
        <v>5</v>
      </c>
      <c r="AQ1074" s="6" t="s">
        <v>13</v>
      </c>
      <c r="AR1074" s="6" t="s">
        <v>19</v>
      </c>
      <c r="AS1074" s="79" t="s">
        <v>87</v>
      </c>
    </row>
    <row r="1075" spans="2:45" s="4" customFormat="1" ht="22.5" customHeight="1" x14ac:dyDescent="0.3">
      <c r="B1075" s="56"/>
      <c r="C1075" s="57"/>
      <c r="D1075" s="57"/>
      <c r="E1075" s="58" t="s">
        <v>0</v>
      </c>
      <c r="F1075" s="100" t="s">
        <v>1256</v>
      </c>
      <c r="G1075" s="101"/>
      <c r="H1075" s="101"/>
      <c r="I1075" s="101"/>
      <c r="J1075" s="57"/>
      <c r="K1075" s="59">
        <v>31.817</v>
      </c>
      <c r="L1075" s="60"/>
      <c r="N1075" s="61"/>
      <c r="O1075" s="57"/>
      <c r="P1075" s="57"/>
      <c r="Q1075" s="57"/>
      <c r="R1075" s="57"/>
      <c r="S1075" s="57"/>
      <c r="T1075" s="57"/>
      <c r="U1075" s="62"/>
      <c r="AN1075" s="63" t="s">
        <v>95</v>
      </c>
      <c r="AO1075" s="63" t="s">
        <v>25</v>
      </c>
      <c r="AP1075" s="4" t="s">
        <v>25</v>
      </c>
      <c r="AQ1075" s="4" t="s">
        <v>13</v>
      </c>
      <c r="AR1075" s="4" t="s">
        <v>19</v>
      </c>
      <c r="AS1075" s="63" t="s">
        <v>87</v>
      </c>
    </row>
    <row r="1076" spans="2:45" s="4" customFormat="1" ht="22.5" customHeight="1" x14ac:dyDescent="0.3">
      <c r="B1076" s="56"/>
      <c r="C1076" s="57"/>
      <c r="D1076" s="57"/>
      <c r="E1076" s="58" t="s">
        <v>0</v>
      </c>
      <c r="F1076" s="100" t="s">
        <v>0</v>
      </c>
      <c r="G1076" s="101"/>
      <c r="H1076" s="101"/>
      <c r="I1076" s="101"/>
      <c r="J1076" s="57"/>
      <c r="K1076" s="59">
        <v>0</v>
      </c>
      <c r="L1076" s="60"/>
      <c r="N1076" s="61"/>
      <c r="O1076" s="57"/>
      <c r="P1076" s="57"/>
      <c r="Q1076" s="57"/>
      <c r="R1076" s="57"/>
      <c r="S1076" s="57"/>
      <c r="T1076" s="57"/>
      <c r="U1076" s="62"/>
      <c r="AN1076" s="63" t="s">
        <v>95</v>
      </c>
      <c r="AO1076" s="63" t="s">
        <v>25</v>
      </c>
      <c r="AP1076" s="4" t="s">
        <v>25</v>
      </c>
      <c r="AQ1076" s="4" t="s">
        <v>13</v>
      </c>
      <c r="AR1076" s="4" t="s">
        <v>19</v>
      </c>
      <c r="AS1076" s="63" t="s">
        <v>87</v>
      </c>
    </row>
    <row r="1077" spans="2:45" s="6" customFormat="1" ht="22.5" customHeight="1" x14ac:dyDescent="0.3">
      <c r="B1077" s="72"/>
      <c r="C1077" s="73"/>
      <c r="D1077" s="73"/>
      <c r="E1077" s="74" t="s">
        <v>0</v>
      </c>
      <c r="F1077" s="104" t="s">
        <v>900</v>
      </c>
      <c r="G1077" s="105"/>
      <c r="H1077" s="105"/>
      <c r="I1077" s="105"/>
      <c r="J1077" s="73"/>
      <c r="K1077" s="75" t="s">
        <v>0</v>
      </c>
      <c r="L1077" s="76"/>
      <c r="N1077" s="77"/>
      <c r="O1077" s="73"/>
      <c r="P1077" s="73"/>
      <c r="Q1077" s="73"/>
      <c r="R1077" s="73"/>
      <c r="S1077" s="73"/>
      <c r="T1077" s="73"/>
      <c r="U1077" s="78"/>
      <c r="AN1077" s="79" t="s">
        <v>95</v>
      </c>
      <c r="AO1077" s="79" t="s">
        <v>25</v>
      </c>
      <c r="AP1077" s="6" t="s">
        <v>5</v>
      </c>
      <c r="AQ1077" s="6" t="s">
        <v>13</v>
      </c>
      <c r="AR1077" s="6" t="s">
        <v>19</v>
      </c>
      <c r="AS1077" s="79" t="s">
        <v>87</v>
      </c>
    </row>
    <row r="1078" spans="2:45" s="4" customFormat="1" ht="22.5" customHeight="1" x14ac:dyDescent="0.3">
      <c r="B1078" s="56"/>
      <c r="C1078" s="57"/>
      <c r="D1078" s="57"/>
      <c r="E1078" s="58" t="s">
        <v>0</v>
      </c>
      <c r="F1078" s="100" t="s">
        <v>1257</v>
      </c>
      <c r="G1078" s="101"/>
      <c r="H1078" s="101"/>
      <c r="I1078" s="101"/>
      <c r="J1078" s="57"/>
      <c r="K1078" s="59">
        <v>11.672000000000001</v>
      </c>
      <c r="L1078" s="60"/>
      <c r="N1078" s="61"/>
      <c r="O1078" s="57"/>
      <c r="P1078" s="57"/>
      <c r="Q1078" s="57"/>
      <c r="R1078" s="57"/>
      <c r="S1078" s="57"/>
      <c r="T1078" s="57"/>
      <c r="U1078" s="62"/>
      <c r="AN1078" s="63" t="s">
        <v>95</v>
      </c>
      <c r="AO1078" s="63" t="s">
        <v>25</v>
      </c>
      <c r="AP1078" s="4" t="s">
        <v>25</v>
      </c>
      <c r="AQ1078" s="4" t="s">
        <v>13</v>
      </c>
      <c r="AR1078" s="4" t="s">
        <v>19</v>
      </c>
      <c r="AS1078" s="63" t="s">
        <v>87</v>
      </c>
    </row>
    <row r="1079" spans="2:45" s="4" customFormat="1" ht="22.5" customHeight="1" x14ac:dyDescent="0.3">
      <c r="B1079" s="56"/>
      <c r="C1079" s="57"/>
      <c r="D1079" s="57"/>
      <c r="E1079" s="58" t="s">
        <v>0</v>
      </c>
      <c r="F1079" s="100" t="s">
        <v>0</v>
      </c>
      <c r="G1079" s="101"/>
      <c r="H1079" s="101"/>
      <c r="I1079" s="101"/>
      <c r="J1079" s="57"/>
      <c r="K1079" s="59">
        <v>0</v>
      </c>
      <c r="L1079" s="60"/>
      <c r="N1079" s="61"/>
      <c r="O1079" s="57"/>
      <c r="P1079" s="57"/>
      <c r="Q1079" s="57"/>
      <c r="R1079" s="57"/>
      <c r="S1079" s="57"/>
      <c r="T1079" s="57"/>
      <c r="U1079" s="62"/>
      <c r="AN1079" s="63" t="s">
        <v>95</v>
      </c>
      <c r="AO1079" s="63" t="s">
        <v>25</v>
      </c>
      <c r="AP1079" s="4" t="s">
        <v>25</v>
      </c>
      <c r="AQ1079" s="4" t="s">
        <v>13</v>
      </c>
      <c r="AR1079" s="4" t="s">
        <v>19</v>
      </c>
      <c r="AS1079" s="63" t="s">
        <v>87</v>
      </c>
    </row>
    <row r="1080" spans="2:45" s="6" customFormat="1" ht="22.5" customHeight="1" x14ac:dyDescent="0.3">
      <c r="B1080" s="72"/>
      <c r="C1080" s="73"/>
      <c r="D1080" s="73"/>
      <c r="E1080" s="74" t="s">
        <v>0</v>
      </c>
      <c r="F1080" s="104" t="s">
        <v>902</v>
      </c>
      <c r="G1080" s="105"/>
      <c r="H1080" s="105"/>
      <c r="I1080" s="105"/>
      <c r="J1080" s="73"/>
      <c r="K1080" s="75" t="s">
        <v>0</v>
      </c>
      <c r="L1080" s="76"/>
      <c r="N1080" s="77"/>
      <c r="O1080" s="73"/>
      <c r="P1080" s="73"/>
      <c r="Q1080" s="73"/>
      <c r="R1080" s="73"/>
      <c r="S1080" s="73"/>
      <c r="T1080" s="73"/>
      <c r="U1080" s="78"/>
      <c r="AN1080" s="79" t="s">
        <v>95</v>
      </c>
      <c r="AO1080" s="79" t="s">
        <v>25</v>
      </c>
      <c r="AP1080" s="6" t="s">
        <v>5</v>
      </c>
      <c r="AQ1080" s="6" t="s">
        <v>13</v>
      </c>
      <c r="AR1080" s="6" t="s">
        <v>19</v>
      </c>
      <c r="AS1080" s="79" t="s">
        <v>87</v>
      </c>
    </row>
    <row r="1081" spans="2:45" s="4" customFormat="1" ht="22.5" customHeight="1" x14ac:dyDescent="0.3">
      <c r="B1081" s="56"/>
      <c r="C1081" s="57"/>
      <c r="D1081" s="57"/>
      <c r="E1081" s="58" t="s">
        <v>0</v>
      </c>
      <c r="F1081" s="100" t="s">
        <v>1258</v>
      </c>
      <c r="G1081" s="101"/>
      <c r="H1081" s="101"/>
      <c r="I1081" s="101"/>
      <c r="J1081" s="57"/>
      <c r="K1081" s="59">
        <v>72.194999999999993</v>
      </c>
      <c r="L1081" s="60"/>
      <c r="N1081" s="61"/>
      <c r="O1081" s="57"/>
      <c r="P1081" s="57"/>
      <c r="Q1081" s="57"/>
      <c r="R1081" s="57"/>
      <c r="S1081" s="57"/>
      <c r="T1081" s="57"/>
      <c r="U1081" s="62"/>
      <c r="AN1081" s="63" t="s">
        <v>95</v>
      </c>
      <c r="AO1081" s="63" t="s">
        <v>25</v>
      </c>
      <c r="AP1081" s="4" t="s">
        <v>25</v>
      </c>
      <c r="AQ1081" s="4" t="s">
        <v>13</v>
      </c>
      <c r="AR1081" s="4" t="s">
        <v>19</v>
      </c>
      <c r="AS1081" s="63" t="s">
        <v>87</v>
      </c>
    </row>
    <row r="1082" spans="2:45" s="4" customFormat="1" ht="22.5" customHeight="1" x14ac:dyDescent="0.3">
      <c r="B1082" s="56"/>
      <c r="C1082" s="57"/>
      <c r="D1082" s="57"/>
      <c r="E1082" s="58" t="s">
        <v>0</v>
      </c>
      <c r="F1082" s="100" t="s">
        <v>0</v>
      </c>
      <c r="G1082" s="101"/>
      <c r="H1082" s="101"/>
      <c r="I1082" s="101"/>
      <c r="J1082" s="57"/>
      <c r="K1082" s="59">
        <v>0</v>
      </c>
      <c r="L1082" s="60"/>
      <c r="N1082" s="61"/>
      <c r="O1082" s="57"/>
      <c r="P1082" s="57"/>
      <c r="Q1082" s="57"/>
      <c r="R1082" s="57"/>
      <c r="S1082" s="57"/>
      <c r="T1082" s="57"/>
      <c r="U1082" s="62"/>
      <c r="AN1082" s="63" t="s">
        <v>95</v>
      </c>
      <c r="AO1082" s="63" t="s">
        <v>25</v>
      </c>
      <c r="AP1082" s="4" t="s">
        <v>25</v>
      </c>
      <c r="AQ1082" s="4" t="s">
        <v>13</v>
      </c>
      <c r="AR1082" s="4" t="s">
        <v>19</v>
      </c>
      <c r="AS1082" s="63" t="s">
        <v>87</v>
      </c>
    </row>
    <row r="1083" spans="2:45" s="6" customFormat="1" ht="22.5" customHeight="1" x14ac:dyDescent="0.3">
      <c r="B1083" s="72"/>
      <c r="C1083" s="73"/>
      <c r="D1083" s="73"/>
      <c r="E1083" s="74" t="s">
        <v>0</v>
      </c>
      <c r="F1083" s="104" t="s">
        <v>680</v>
      </c>
      <c r="G1083" s="105"/>
      <c r="H1083" s="105"/>
      <c r="I1083" s="105"/>
      <c r="J1083" s="73"/>
      <c r="K1083" s="75" t="s">
        <v>0</v>
      </c>
      <c r="L1083" s="76"/>
      <c r="N1083" s="77"/>
      <c r="O1083" s="73"/>
      <c r="P1083" s="73"/>
      <c r="Q1083" s="73"/>
      <c r="R1083" s="73"/>
      <c r="S1083" s="73"/>
      <c r="T1083" s="73"/>
      <c r="U1083" s="78"/>
      <c r="AN1083" s="79" t="s">
        <v>95</v>
      </c>
      <c r="AO1083" s="79" t="s">
        <v>25</v>
      </c>
      <c r="AP1083" s="6" t="s">
        <v>5</v>
      </c>
      <c r="AQ1083" s="6" t="s">
        <v>13</v>
      </c>
      <c r="AR1083" s="6" t="s">
        <v>19</v>
      </c>
      <c r="AS1083" s="79" t="s">
        <v>87</v>
      </c>
    </row>
    <row r="1084" spans="2:45" s="4" customFormat="1" ht="22.5" customHeight="1" x14ac:dyDescent="0.3">
      <c r="B1084" s="56"/>
      <c r="C1084" s="57"/>
      <c r="D1084" s="57"/>
      <c r="E1084" s="58" t="s">
        <v>0</v>
      </c>
      <c r="F1084" s="100" t="s">
        <v>1259</v>
      </c>
      <c r="G1084" s="101"/>
      <c r="H1084" s="101"/>
      <c r="I1084" s="101"/>
      <c r="J1084" s="57"/>
      <c r="K1084" s="59">
        <v>26.184999999999999</v>
      </c>
      <c r="L1084" s="60"/>
      <c r="N1084" s="61"/>
      <c r="O1084" s="57"/>
      <c r="P1084" s="57"/>
      <c r="Q1084" s="57"/>
      <c r="R1084" s="57"/>
      <c r="S1084" s="57"/>
      <c r="T1084" s="57"/>
      <c r="U1084" s="62"/>
      <c r="AN1084" s="63" t="s">
        <v>95</v>
      </c>
      <c r="AO1084" s="63" t="s">
        <v>25</v>
      </c>
      <c r="AP1084" s="4" t="s">
        <v>25</v>
      </c>
      <c r="AQ1084" s="4" t="s">
        <v>13</v>
      </c>
      <c r="AR1084" s="4" t="s">
        <v>19</v>
      </c>
      <c r="AS1084" s="63" t="s">
        <v>87</v>
      </c>
    </row>
    <row r="1085" spans="2:45" s="4" customFormat="1" ht="22.5" customHeight="1" x14ac:dyDescent="0.3">
      <c r="B1085" s="56"/>
      <c r="C1085" s="57"/>
      <c r="D1085" s="57"/>
      <c r="E1085" s="58" t="s">
        <v>0</v>
      </c>
      <c r="F1085" s="100" t="s">
        <v>0</v>
      </c>
      <c r="G1085" s="101"/>
      <c r="H1085" s="101"/>
      <c r="I1085" s="101"/>
      <c r="J1085" s="57"/>
      <c r="K1085" s="59">
        <v>0</v>
      </c>
      <c r="L1085" s="60"/>
      <c r="N1085" s="61"/>
      <c r="O1085" s="57"/>
      <c r="P1085" s="57"/>
      <c r="Q1085" s="57"/>
      <c r="R1085" s="57"/>
      <c r="S1085" s="57"/>
      <c r="T1085" s="57"/>
      <c r="U1085" s="62"/>
      <c r="AN1085" s="63" t="s">
        <v>95</v>
      </c>
      <c r="AO1085" s="63" t="s">
        <v>25</v>
      </c>
      <c r="AP1085" s="4" t="s">
        <v>25</v>
      </c>
      <c r="AQ1085" s="4" t="s">
        <v>13</v>
      </c>
      <c r="AR1085" s="4" t="s">
        <v>19</v>
      </c>
      <c r="AS1085" s="63" t="s">
        <v>87</v>
      </c>
    </row>
    <row r="1086" spans="2:45" s="4" customFormat="1" ht="22.5" customHeight="1" x14ac:dyDescent="0.3">
      <c r="B1086" s="56"/>
      <c r="C1086" s="57"/>
      <c r="D1086" s="57"/>
      <c r="E1086" s="58" t="s">
        <v>0</v>
      </c>
      <c r="F1086" s="100" t="s">
        <v>1260</v>
      </c>
      <c r="G1086" s="101"/>
      <c r="H1086" s="101"/>
      <c r="I1086" s="101"/>
      <c r="J1086" s="57"/>
      <c r="K1086" s="59">
        <v>0.47699999999999998</v>
      </c>
      <c r="L1086" s="60"/>
      <c r="N1086" s="61"/>
      <c r="O1086" s="57"/>
      <c r="P1086" s="57"/>
      <c r="Q1086" s="57"/>
      <c r="R1086" s="57"/>
      <c r="S1086" s="57"/>
      <c r="T1086" s="57"/>
      <c r="U1086" s="62"/>
      <c r="AN1086" s="63" t="s">
        <v>95</v>
      </c>
      <c r="AO1086" s="63" t="s">
        <v>25</v>
      </c>
      <c r="AP1086" s="4" t="s">
        <v>25</v>
      </c>
      <c r="AQ1086" s="4" t="s">
        <v>13</v>
      </c>
      <c r="AR1086" s="4" t="s">
        <v>19</v>
      </c>
      <c r="AS1086" s="63" t="s">
        <v>87</v>
      </c>
    </row>
    <row r="1087" spans="2:45" s="4" customFormat="1" ht="22.5" customHeight="1" x14ac:dyDescent="0.3">
      <c r="B1087" s="56"/>
      <c r="C1087" s="57"/>
      <c r="D1087" s="57"/>
      <c r="E1087" s="58" t="s">
        <v>0</v>
      </c>
      <c r="F1087" s="100" t="s">
        <v>1241</v>
      </c>
      <c r="G1087" s="101"/>
      <c r="H1087" s="101"/>
      <c r="I1087" s="101"/>
      <c r="J1087" s="57"/>
      <c r="K1087" s="59">
        <v>9.34</v>
      </c>
      <c r="L1087" s="60"/>
      <c r="N1087" s="61"/>
      <c r="O1087" s="57"/>
      <c r="P1087" s="57"/>
      <c r="Q1087" s="57"/>
      <c r="R1087" s="57"/>
      <c r="S1087" s="57"/>
      <c r="T1087" s="57"/>
      <c r="U1087" s="62"/>
      <c r="AN1087" s="63" t="s">
        <v>95</v>
      </c>
      <c r="AO1087" s="63" t="s">
        <v>25</v>
      </c>
      <c r="AP1087" s="4" t="s">
        <v>25</v>
      </c>
      <c r="AQ1087" s="4" t="s">
        <v>13</v>
      </c>
      <c r="AR1087" s="4" t="s">
        <v>19</v>
      </c>
      <c r="AS1087" s="63" t="s">
        <v>87</v>
      </c>
    </row>
    <row r="1088" spans="2:45" s="4" customFormat="1" ht="22.5" customHeight="1" x14ac:dyDescent="0.3">
      <c r="B1088" s="56"/>
      <c r="C1088" s="57"/>
      <c r="D1088" s="57"/>
      <c r="E1088" s="58" t="s">
        <v>0</v>
      </c>
      <c r="F1088" s="100" t="s">
        <v>0</v>
      </c>
      <c r="G1088" s="101"/>
      <c r="H1088" s="101"/>
      <c r="I1088" s="101"/>
      <c r="J1088" s="57"/>
      <c r="K1088" s="59">
        <v>0</v>
      </c>
      <c r="L1088" s="60"/>
      <c r="N1088" s="61"/>
      <c r="O1088" s="57"/>
      <c r="P1088" s="57"/>
      <c r="Q1088" s="57"/>
      <c r="R1088" s="57"/>
      <c r="S1088" s="57"/>
      <c r="T1088" s="57"/>
      <c r="U1088" s="62"/>
      <c r="AN1088" s="63" t="s">
        <v>95</v>
      </c>
      <c r="AO1088" s="63" t="s">
        <v>25</v>
      </c>
      <c r="AP1088" s="4" t="s">
        <v>25</v>
      </c>
      <c r="AQ1088" s="4" t="s">
        <v>13</v>
      </c>
      <c r="AR1088" s="4" t="s">
        <v>19</v>
      </c>
      <c r="AS1088" s="63" t="s">
        <v>87</v>
      </c>
    </row>
    <row r="1089" spans="2:59" s="7" customFormat="1" ht="22.5" customHeight="1" x14ac:dyDescent="0.3">
      <c r="B1089" s="80"/>
      <c r="C1089" s="81"/>
      <c r="D1089" s="81"/>
      <c r="E1089" s="82" t="s">
        <v>53</v>
      </c>
      <c r="F1089" s="109" t="s">
        <v>136</v>
      </c>
      <c r="G1089" s="110"/>
      <c r="H1089" s="110"/>
      <c r="I1089" s="110"/>
      <c r="J1089" s="81"/>
      <c r="K1089" s="83">
        <v>151.68600000000001</v>
      </c>
      <c r="L1089" s="84"/>
      <c r="N1089" s="85"/>
      <c r="O1089" s="81"/>
      <c r="P1089" s="81"/>
      <c r="Q1089" s="81"/>
      <c r="R1089" s="81"/>
      <c r="S1089" s="81"/>
      <c r="T1089" s="81"/>
      <c r="U1089" s="86"/>
      <c r="AN1089" s="87" t="s">
        <v>95</v>
      </c>
      <c r="AO1089" s="87" t="s">
        <v>25</v>
      </c>
      <c r="AP1089" s="7" t="s">
        <v>103</v>
      </c>
      <c r="AQ1089" s="7" t="s">
        <v>13</v>
      </c>
      <c r="AR1089" s="7" t="s">
        <v>19</v>
      </c>
      <c r="AS1089" s="87" t="s">
        <v>87</v>
      </c>
    </row>
    <row r="1090" spans="2:59" s="4" customFormat="1" ht="22.5" customHeight="1" x14ac:dyDescent="0.3">
      <c r="B1090" s="56"/>
      <c r="C1090" s="57"/>
      <c r="D1090" s="57"/>
      <c r="E1090" s="58" t="s">
        <v>0</v>
      </c>
      <c r="F1090" s="100" t="s">
        <v>0</v>
      </c>
      <c r="G1090" s="101"/>
      <c r="H1090" s="101"/>
      <c r="I1090" s="101"/>
      <c r="J1090" s="57"/>
      <c r="K1090" s="59">
        <v>0</v>
      </c>
      <c r="L1090" s="60"/>
      <c r="N1090" s="61"/>
      <c r="O1090" s="57"/>
      <c r="P1090" s="57"/>
      <c r="Q1090" s="57"/>
      <c r="R1090" s="57"/>
      <c r="S1090" s="57"/>
      <c r="T1090" s="57"/>
      <c r="U1090" s="62"/>
      <c r="AN1090" s="63" t="s">
        <v>95</v>
      </c>
      <c r="AO1090" s="63" t="s">
        <v>25</v>
      </c>
      <c r="AP1090" s="4" t="s">
        <v>25</v>
      </c>
      <c r="AQ1090" s="4" t="s">
        <v>13</v>
      </c>
      <c r="AR1090" s="4" t="s">
        <v>19</v>
      </c>
      <c r="AS1090" s="63" t="s">
        <v>87</v>
      </c>
    </row>
    <row r="1091" spans="2:59" s="4" customFormat="1" ht="22.5" customHeight="1" x14ac:dyDescent="0.3">
      <c r="B1091" s="56"/>
      <c r="C1091" s="57"/>
      <c r="D1091" s="57"/>
      <c r="E1091" s="58" t="s">
        <v>0</v>
      </c>
      <c r="F1091" s="100" t="s">
        <v>27</v>
      </c>
      <c r="G1091" s="101"/>
      <c r="H1091" s="101"/>
      <c r="I1091" s="101"/>
      <c r="J1091" s="57"/>
      <c r="K1091" s="59">
        <v>197.94399999999999</v>
      </c>
      <c r="L1091" s="60"/>
      <c r="N1091" s="61"/>
      <c r="O1091" s="57"/>
      <c r="P1091" s="57"/>
      <c r="Q1091" s="57"/>
      <c r="R1091" s="57"/>
      <c r="S1091" s="57"/>
      <c r="T1091" s="57"/>
      <c r="U1091" s="62"/>
      <c r="AN1091" s="63" t="s">
        <v>95</v>
      </c>
      <c r="AO1091" s="63" t="s">
        <v>25</v>
      </c>
      <c r="AP1091" s="4" t="s">
        <v>25</v>
      </c>
      <c r="AQ1091" s="4" t="s">
        <v>13</v>
      </c>
      <c r="AR1091" s="4" t="s">
        <v>19</v>
      </c>
      <c r="AS1091" s="63" t="s">
        <v>87</v>
      </c>
    </row>
    <row r="1092" spans="2:59" s="4" customFormat="1" ht="22.5" customHeight="1" x14ac:dyDescent="0.3">
      <c r="B1092" s="56"/>
      <c r="C1092" s="57"/>
      <c r="D1092" s="57"/>
      <c r="E1092" s="58" t="s">
        <v>0</v>
      </c>
      <c r="F1092" s="100" t="s">
        <v>0</v>
      </c>
      <c r="G1092" s="101"/>
      <c r="H1092" s="101"/>
      <c r="I1092" s="101"/>
      <c r="J1092" s="57"/>
      <c r="K1092" s="59">
        <v>0</v>
      </c>
      <c r="L1092" s="60"/>
      <c r="N1092" s="61"/>
      <c r="O1092" s="57"/>
      <c r="P1092" s="57"/>
      <c r="Q1092" s="57"/>
      <c r="R1092" s="57"/>
      <c r="S1092" s="57"/>
      <c r="T1092" s="57"/>
      <c r="U1092" s="62"/>
      <c r="AN1092" s="63" t="s">
        <v>95</v>
      </c>
      <c r="AO1092" s="63" t="s">
        <v>25</v>
      </c>
      <c r="AP1092" s="4" t="s">
        <v>25</v>
      </c>
      <c r="AQ1092" s="4" t="s">
        <v>13</v>
      </c>
      <c r="AR1092" s="4" t="s">
        <v>19</v>
      </c>
      <c r="AS1092" s="63" t="s">
        <v>87</v>
      </c>
    </row>
    <row r="1093" spans="2:59" s="4" customFormat="1" ht="22.5" customHeight="1" x14ac:dyDescent="0.3">
      <c r="B1093" s="56"/>
      <c r="C1093" s="57"/>
      <c r="D1093" s="57"/>
      <c r="E1093" s="58" t="s">
        <v>0</v>
      </c>
      <c r="F1093" s="100" t="s">
        <v>54</v>
      </c>
      <c r="G1093" s="101"/>
      <c r="H1093" s="101"/>
      <c r="I1093" s="101"/>
      <c r="J1093" s="57"/>
      <c r="K1093" s="59">
        <v>0.48599999999999999</v>
      </c>
      <c r="L1093" s="60"/>
      <c r="N1093" s="61"/>
      <c r="O1093" s="57"/>
      <c r="P1093" s="57"/>
      <c r="Q1093" s="57"/>
      <c r="R1093" s="57"/>
      <c r="S1093" s="57"/>
      <c r="T1093" s="57"/>
      <c r="U1093" s="62"/>
      <c r="AN1093" s="63" t="s">
        <v>95</v>
      </c>
      <c r="AO1093" s="63" t="s">
        <v>25</v>
      </c>
      <c r="AP1093" s="4" t="s">
        <v>25</v>
      </c>
      <c r="AQ1093" s="4" t="s">
        <v>13</v>
      </c>
      <c r="AR1093" s="4" t="s">
        <v>19</v>
      </c>
      <c r="AS1093" s="63" t="s">
        <v>87</v>
      </c>
    </row>
    <row r="1094" spans="2:59" s="4" customFormat="1" ht="22.5" customHeight="1" x14ac:dyDescent="0.3">
      <c r="B1094" s="56"/>
      <c r="C1094" s="57"/>
      <c r="D1094" s="57"/>
      <c r="E1094" s="58" t="s">
        <v>0</v>
      </c>
      <c r="F1094" s="100" t="s">
        <v>0</v>
      </c>
      <c r="G1094" s="101"/>
      <c r="H1094" s="101"/>
      <c r="I1094" s="101"/>
      <c r="J1094" s="57"/>
      <c r="K1094" s="59">
        <v>0</v>
      </c>
      <c r="L1094" s="60"/>
      <c r="N1094" s="61"/>
      <c r="O1094" s="57"/>
      <c r="P1094" s="57"/>
      <c r="Q1094" s="57"/>
      <c r="R1094" s="57"/>
      <c r="S1094" s="57"/>
      <c r="T1094" s="57"/>
      <c r="U1094" s="62"/>
      <c r="AN1094" s="63" t="s">
        <v>95</v>
      </c>
      <c r="AO1094" s="63" t="s">
        <v>25</v>
      </c>
      <c r="AP1094" s="4" t="s">
        <v>25</v>
      </c>
      <c r="AQ1094" s="4" t="s">
        <v>13</v>
      </c>
      <c r="AR1094" s="4" t="s">
        <v>19</v>
      </c>
      <c r="AS1094" s="63" t="s">
        <v>87</v>
      </c>
    </row>
    <row r="1095" spans="2:59" s="5" customFormat="1" ht="22.5" customHeight="1" x14ac:dyDescent="0.3">
      <c r="B1095" s="64"/>
      <c r="C1095" s="65"/>
      <c r="D1095" s="65"/>
      <c r="E1095" s="66" t="s">
        <v>0</v>
      </c>
      <c r="F1095" s="102" t="s">
        <v>96</v>
      </c>
      <c r="G1095" s="103"/>
      <c r="H1095" s="103"/>
      <c r="I1095" s="103"/>
      <c r="J1095" s="65"/>
      <c r="K1095" s="67">
        <v>350.11599999999999</v>
      </c>
      <c r="L1095" s="68"/>
      <c r="N1095" s="69"/>
      <c r="O1095" s="65"/>
      <c r="P1095" s="65"/>
      <c r="Q1095" s="65"/>
      <c r="R1095" s="65"/>
      <c r="S1095" s="65"/>
      <c r="T1095" s="65"/>
      <c r="U1095" s="70"/>
      <c r="AN1095" s="71" t="s">
        <v>95</v>
      </c>
      <c r="AO1095" s="71" t="s">
        <v>25</v>
      </c>
      <c r="AP1095" s="5" t="s">
        <v>92</v>
      </c>
      <c r="AQ1095" s="5" t="s">
        <v>13</v>
      </c>
      <c r="AR1095" s="5" t="s">
        <v>5</v>
      </c>
      <c r="AS1095" s="71" t="s">
        <v>87</v>
      </c>
    </row>
    <row r="1096" spans="2:59" s="1" customFormat="1" ht="31.5" customHeight="1" x14ac:dyDescent="0.3">
      <c r="B1096" s="46"/>
      <c r="C1096" s="88" t="s">
        <v>528</v>
      </c>
      <c r="D1096" s="88" t="s">
        <v>145</v>
      </c>
      <c r="E1096" s="89" t="s">
        <v>685</v>
      </c>
      <c r="F1096" s="108" t="s">
        <v>1261</v>
      </c>
      <c r="G1096" s="108"/>
      <c r="H1096" s="108"/>
      <c r="I1096" s="108"/>
      <c r="J1096" s="90" t="s">
        <v>91</v>
      </c>
      <c r="K1096" s="91">
        <v>154.72</v>
      </c>
      <c r="L1096" s="51"/>
      <c r="N1096" s="52" t="s">
        <v>0</v>
      </c>
      <c r="O1096" s="14" t="s">
        <v>16</v>
      </c>
      <c r="P1096" s="53">
        <v>0</v>
      </c>
      <c r="Q1096" s="53">
        <f>P1096*K1096</f>
        <v>0</v>
      </c>
      <c r="R1096" s="53">
        <v>4.0000000000000001E-3</v>
      </c>
      <c r="S1096" s="53">
        <f>R1096*K1096</f>
        <v>0.61887999999999999</v>
      </c>
      <c r="T1096" s="53">
        <v>0</v>
      </c>
      <c r="U1096" s="54">
        <f>T1096*K1096</f>
        <v>0</v>
      </c>
      <c r="AL1096" s="8" t="s">
        <v>370</v>
      </c>
      <c r="AN1096" s="8" t="s">
        <v>145</v>
      </c>
      <c r="AO1096" s="8" t="s">
        <v>25</v>
      </c>
      <c r="AS1096" s="8" t="s">
        <v>87</v>
      </c>
      <c r="AY1096" s="55" t="e">
        <f>IF(O1096="základní",#REF!,0)</f>
        <v>#REF!</v>
      </c>
      <c r="AZ1096" s="55">
        <f>IF(O1096="snížená",#REF!,0)</f>
        <v>0</v>
      </c>
      <c r="BA1096" s="55">
        <f>IF(O1096="zákl. přenesená",#REF!,0)</f>
        <v>0</v>
      </c>
      <c r="BB1096" s="55">
        <f>IF(O1096="sníž. přenesená",#REF!,0)</f>
        <v>0</v>
      </c>
      <c r="BC1096" s="55">
        <f>IF(O1096="nulová",#REF!,0)</f>
        <v>0</v>
      </c>
      <c r="BD1096" s="8" t="s">
        <v>5</v>
      </c>
      <c r="BE1096" s="55" t="e">
        <f>ROUND(#REF!*K1096,2)</f>
        <v>#REF!</v>
      </c>
      <c r="BF1096" s="8" t="s">
        <v>183</v>
      </c>
      <c r="BG1096" s="8" t="s">
        <v>687</v>
      </c>
    </row>
    <row r="1097" spans="2:59" s="4" customFormat="1" ht="22.5" customHeight="1" x14ac:dyDescent="0.3">
      <c r="B1097" s="56"/>
      <c r="C1097" s="57"/>
      <c r="D1097" s="57"/>
      <c r="E1097" s="58" t="s">
        <v>0</v>
      </c>
      <c r="F1097" s="98" t="s">
        <v>53</v>
      </c>
      <c r="G1097" s="99"/>
      <c r="H1097" s="99"/>
      <c r="I1097" s="99"/>
      <c r="J1097" s="57"/>
      <c r="K1097" s="59">
        <v>151.68600000000001</v>
      </c>
      <c r="L1097" s="60"/>
      <c r="N1097" s="61"/>
      <c r="O1097" s="57"/>
      <c r="P1097" s="57"/>
      <c r="Q1097" s="57"/>
      <c r="R1097" s="57"/>
      <c r="S1097" s="57"/>
      <c r="T1097" s="57"/>
      <c r="U1097" s="62"/>
      <c r="AN1097" s="63" t="s">
        <v>95</v>
      </c>
      <c r="AO1097" s="63" t="s">
        <v>25</v>
      </c>
      <c r="AP1097" s="4" t="s">
        <v>25</v>
      </c>
      <c r="AQ1097" s="4" t="s">
        <v>13</v>
      </c>
      <c r="AR1097" s="4" t="s">
        <v>19</v>
      </c>
      <c r="AS1097" s="63" t="s">
        <v>87</v>
      </c>
    </row>
    <row r="1098" spans="2:59" s="4" customFormat="1" ht="22.5" customHeight="1" x14ac:dyDescent="0.3">
      <c r="B1098" s="56"/>
      <c r="C1098" s="57"/>
      <c r="D1098" s="57"/>
      <c r="E1098" s="58" t="s">
        <v>0</v>
      </c>
      <c r="F1098" s="100" t="s">
        <v>0</v>
      </c>
      <c r="G1098" s="101"/>
      <c r="H1098" s="101"/>
      <c r="I1098" s="101"/>
      <c r="J1098" s="57"/>
      <c r="K1098" s="59">
        <v>0</v>
      </c>
      <c r="L1098" s="60"/>
      <c r="N1098" s="61"/>
      <c r="O1098" s="57"/>
      <c r="P1098" s="57"/>
      <c r="Q1098" s="57"/>
      <c r="R1098" s="57"/>
      <c r="S1098" s="57"/>
      <c r="T1098" s="57"/>
      <c r="U1098" s="62"/>
      <c r="AN1098" s="63" t="s">
        <v>95</v>
      </c>
      <c r="AO1098" s="63" t="s">
        <v>25</v>
      </c>
      <c r="AP1098" s="4" t="s">
        <v>25</v>
      </c>
      <c r="AQ1098" s="4" t="s">
        <v>13</v>
      </c>
      <c r="AR1098" s="4" t="s">
        <v>19</v>
      </c>
      <c r="AS1098" s="63" t="s">
        <v>87</v>
      </c>
    </row>
    <row r="1099" spans="2:59" s="6" customFormat="1" ht="22.5" customHeight="1" x14ac:dyDescent="0.3">
      <c r="B1099" s="72"/>
      <c r="C1099" s="73"/>
      <c r="D1099" s="73"/>
      <c r="E1099" s="74" t="s">
        <v>0</v>
      </c>
      <c r="F1099" s="104" t="s">
        <v>654</v>
      </c>
      <c r="G1099" s="105"/>
      <c r="H1099" s="105"/>
      <c r="I1099" s="105"/>
      <c r="J1099" s="73"/>
      <c r="K1099" s="75" t="s">
        <v>0</v>
      </c>
      <c r="L1099" s="76"/>
      <c r="N1099" s="77"/>
      <c r="O1099" s="73"/>
      <c r="P1099" s="73"/>
      <c r="Q1099" s="73"/>
      <c r="R1099" s="73"/>
      <c r="S1099" s="73"/>
      <c r="T1099" s="73"/>
      <c r="U1099" s="78"/>
      <c r="AN1099" s="79" t="s">
        <v>95</v>
      </c>
      <c r="AO1099" s="79" t="s">
        <v>25</v>
      </c>
      <c r="AP1099" s="6" t="s">
        <v>5</v>
      </c>
      <c r="AQ1099" s="6" t="s">
        <v>13</v>
      </c>
      <c r="AR1099" s="6" t="s">
        <v>19</v>
      </c>
      <c r="AS1099" s="79" t="s">
        <v>87</v>
      </c>
    </row>
    <row r="1100" spans="2:59" s="4" customFormat="1" ht="22.5" customHeight="1" x14ac:dyDescent="0.3">
      <c r="B1100" s="56"/>
      <c r="C1100" s="57"/>
      <c r="D1100" s="57"/>
      <c r="E1100" s="58" t="s">
        <v>0</v>
      </c>
      <c r="F1100" s="100" t="s">
        <v>688</v>
      </c>
      <c r="G1100" s="101"/>
      <c r="H1100" s="101"/>
      <c r="I1100" s="101"/>
      <c r="J1100" s="57"/>
      <c r="K1100" s="59">
        <v>3.0339999999999998</v>
      </c>
      <c r="L1100" s="60"/>
      <c r="N1100" s="61"/>
      <c r="O1100" s="57"/>
      <c r="P1100" s="57"/>
      <c r="Q1100" s="57"/>
      <c r="R1100" s="57"/>
      <c r="S1100" s="57"/>
      <c r="T1100" s="57"/>
      <c r="U1100" s="62"/>
      <c r="AN1100" s="63" t="s">
        <v>95</v>
      </c>
      <c r="AO1100" s="63" t="s">
        <v>25</v>
      </c>
      <c r="AP1100" s="4" t="s">
        <v>25</v>
      </c>
      <c r="AQ1100" s="4" t="s">
        <v>13</v>
      </c>
      <c r="AR1100" s="4" t="s">
        <v>19</v>
      </c>
      <c r="AS1100" s="63" t="s">
        <v>87</v>
      </c>
    </row>
    <row r="1101" spans="2:59" s="4" customFormat="1" ht="22.5" customHeight="1" x14ac:dyDescent="0.3">
      <c r="B1101" s="56"/>
      <c r="C1101" s="57"/>
      <c r="D1101" s="57"/>
      <c r="E1101" s="58" t="s">
        <v>0</v>
      </c>
      <c r="F1101" s="100" t="s">
        <v>0</v>
      </c>
      <c r="G1101" s="101"/>
      <c r="H1101" s="101"/>
      <c r="I1101" s="101"/>
      <c r="J1101" s="57"/>
      <c r="K1101" s="59">
        <v>0</v>
      </c>
      <c r="L1101" s="60"/>
      <c r="N1101" s="61"/>
      <c r="O1101" s="57"/>
      <c r="P1101" s="57"/>
      <c r="Q1101" s="57"/>
      <c r="R1101" s="57"/>
      <c r="S1101" s="57"/>
      <c r="T1101" s="57"/>
      <c r="U1101" s="62"/>
      <c r="AN1101" s="63" t="s">
        <v>95</v>
      </c>
      <c r="AO1101" s="63" t="s">
        <v>25</v>
      </c>
      <c r="AP1101" s="4" t="s">
        <v>25</v>
      </c>
      <c r="AQ1101" s="4" t="s">
        <v>13</v>
      </c>
      <c r="AR1101" s="4" t="s">
        <v>19</v>
      </c>
      <c r="AS1101" s="63" t="s">
        <v>87</v>
      </c>
    </row>
    <row r="1102" spans="2:59" s="5" customFormat="1" ht="22.5" customHeight="1" x14ac:dyDescent="0.3">
      <c r="B1102" s="64"/>
      <c r="C1102" s="65"/>
      <c r="D1102" s="65"/>
      <c r="E1102" s="66" t="s">
        <v>0</v>
      </c>
      <c r="F1102" s="102" t="s">
        <v>96</v>
      </c>
      <c r="G1102" s="103"/>
      <c r="H1102" s="103"/>
      <c r="I1102" s="103"/>
      <c r="J1102" s="65"/>
      <c r="K1102" s="67">
        <v>154.72</v>
      </c>
      <c r="L1102" s="68"/>
      <c r="N1102" s="69"/>
      <c r="O1102" s="65"/>
      <c r="P1102" s="65"/>
      <c r="Q1102" s="65"/>
      <c r="R1102" s="65"/>
      <c r="S1102" s="65"/>
      <c r="T1102" s="65"/>
      <c r="U1102" s="70"/>
      <c r="AN1102" s="71" t="s">
        <v>95</v>
      </c>
      <c r="AO1102" s="71" t="s">
        <v>25</v>
      </c>
      <c r="AP1102" s="5" t="s">
        <v>92</v>
      </c>
      <c r="AQ1102" s="5" t="s">
        <v>13</v>
      </c>
      <c r="AR1102" s="5" t="s">
        <v>5</v>
      </c>
      <c r="AS1102" s="71" t="s">
        <v>87</v>
      </c>
    </row>
    <row r="1103" spans="2:59" s="1" customFormat="1" ht="31.5" customHeight="1" x14ac:dyDescent="0.3">
      <c r="B1103" s="46"/>
      <c r="C1103" s="88" t="s">
        <v>534</v>
      </c>
      <c r="D1103" s="88" t="s">
        <v>145</v>
      </c>
      <c r="E1103" s="89" t="s">
        <v>689</v>
      </c>
      <c r="F1103" s="108" t="s">
        <v>1262</v>
      </c>
      <c r="G1103" s="108"/>
      <c r="H1103" s="108"/>
      <c r="I1103" s="108"/>
      <c r="J1103" s="90" t="s">
        <v>91</v>
      </c>
      <c r="K1103" s="91">
        <v>0.496</v>
      </c>
      <c r="L1103" s="51"/>
      <c r="N1103" s="52" t="s">
        <v>0</v>
      </c>
      <c r="O1103" s="14" t="s">
        <v>16</v>
      </c>
      <c r="P1103" s="53">
        <v>0</v>
      </c>
      <c r="Q1103" s="53">
        <f>P1103*K1103</f>
        <v>0</v>
      </c>
      <c r="R1103" s="53">
        <v>2E-3</v>
      </c>
      <c r="S1103" s="53">
        <f>R1103*K1103</f>
        <v>9.9200000000000004E-4</v>
      </c>
      <c r="T1103" s="53">
        <v>0</v>
      </c>
      <c r="U1103" s="54">
        <f>T1103*K1103</f>
        <v>0</v>
      </c>
      <c r="AL1103" s="8" t="s">
        <v>370</v>
      </c>
      <c r="AN1103" s="8" t="s">
        <v>145</v>
      </c>
      <c r="AO1103" s="8" t="s">
        <v>25</v>
      </c>
      <c r="AS1103" s="8" t="s">
        <v>87</v>
      </c>
      <c r="AY1103" s="55" t="e">
        <f>IF(O1103="základní",#REF!,0)</f>
        <v>#REF!</v>
      </c>
      <c r="AZ1103" s="55">
        <f>IF(O1103="snížená",#REF!,0)</f>
        <v>0</v>
      </c>
      <c r="BA1103" s="55">
        <f>IF(O1103="zákl. přenesená",#REF!,0)</f>
        <v>0</v>
      </c>
      <c r="BB1103" s="55">
        <f>IF(O1103="sníž. přenesená",#REF!,0)</f>
        <v>0</v>
      </c>
      <c r="BC1103" s="55">
        <f>IF(O1103="nulová",#REF!,0)</f>
        <v>0</v>
      </c>
      <c r="BD1103" s="8" t="s">
        <v>5</v>
      </c>
      <c r="BE1103" s="55" t="e">
        <f>ROUND(#REF!*K1103,2)</f>
        <v>#REF!</v>
      </c>
      <c r="BF1103" s="8" t="s">
        <v>183</v>
      </c>
      <c r="BG1103" s="8" t="s">
        <v>691</v>
      </c>
    </row>
    <row r="1104" spans="2:59" s="4" customFormat="1" ht="22.5" customHeight="1" x14ac:dyDescent="0.3">
      <c r="B1104" s="56"/>
      <c r="C1104" s="57"/>
      <c r="D1104" s="57"/>
      <c r="E1104" s="58" t="s">
        <v>0</v>
      </c>
      <c r="F1104" s="98" t="s">
        <v>1263</v>
      </c>
      <c r="G1104" s="99"/>
      <c r="H1104" s="99"/>
      <c r="I1104" s="99"/>
      <c r="J1104" s="57"/>
      <c r="K1104" s="59">
        <v>0.48599999999999999</v>
      </c>
      <c r="L1104" s="60"/>
      <c r="N1104" s="61"/>
      <c r="O1104" s="57"/>
      <c r="P1104" s="57"/>
      <c r="Q1104" s="57"/>
      <c r="R1104" s="57"/>
      <c r="S1104" s="57"/>
      <c r="T1104" s="57"/>
      <c r="U1104" s="62"/>
      <c r="AN1104" s="63" t="s">
        <v>95</v>
      </c>
      <c r="AO1104" s="63" t="s">
        <v>25</v>
      </c>
      <c r="AP1104" s="4" t="s">
        <v>25</v>
      </c>
      <c r="AQ1104" s="4" t="s">
        <v>13</v>
      </c>
      <c r="AR1104" s="4" t="s">
        <v>19</v>
      </c>
      <c r="AS1104" s="63" t="s">
        <v>87</v>
      </c>
    </row>
    <row r="1105" spans="2:59" s="4" customFormat="1" ht="22.5" customHeight="1" x14ac:dyDescent="0.3">
      <c r="B1105" s="56"/>
      <c r="C1105" s="57"/>
      <c r="D1105" s="57"/>
      <c r="E1105" s="58" t="s">
        <v>0</v>
      </c>
      <c r="F1105" s="100" t="s">
        <v>0</v>
      </c>
      <c r="G1105" s="101"/>
      <c r="H1105" s="101"/>
      <c r="I1105" s="101"/>
      <c r="J1105" s="57"/>
      <c r="K1105" s="59">
        <v>0</v>
      </c>
      <c r="L1105" s="60"/>
      <c r="N1105" s="61"/>
      <c r="O1105" s="57"/>
      <c r="P1105" s="57"/>
      <c r="Q1105" s="57"/>
      <c r="R1105" s="57"/>
      <c r="S1105" s="57"/>
      <c r="T1105" s="57"/>
      <c r="U1105" s="62"/>
      <c r="AN1105" s="63" t="s">
        <v>95</v>
      </c>
      <c r="AO1105" s="63" t="s">
        <v>25</v>
      </c>
      <c r="AP1105" s="4" t="s">
        <v>25</v>
      </c>
      <c r="AQ1105" s="4" t="s">
        <v>13</v>
      </c>
      <c r="AR1105" s="4" t="s">
        <v>19</v>
      </c>
      <c r="AS1105" s="63" t="s">
        <v>87</v>
      </c>
    </row>
    <row r="1106" spans="2:59" s="7" customFormat="1" ht="22.5" customHeight="1" x14ac:dyDescent="0.3">
      <c r="B1106" s="80"/>
      <c r="C1106" s="81"/>
      <c r="D1106" s="81"/>
      <c r="E1106" s="82" t="s">
        <v>54</v>
      </c>
      <c r="F1106" s="109" t="s">
        <v>136</v>
      </c>
      <c r="G1106" s="110"/>
      <c r="H1106" s="110"/>
      <c r="I1106" s="110"/>
      <c r="J1106" s="81"/>
      <c r="K1106" s="83">
        <v>0.48599999999999999</v>
      </c>
      <c r="L1106" s="84"/>
      <c r="N1106" s="85"/>
      <c r="O1106" s="81"/>
      <c r="P1106" s="81"/>
      <c r="Q1106" s="81"/>
      <c r="R1106" s="81"/>
      <c r="S1106" s="81"/>
      <c r="T1106" s="81"/>
      <c r="U1106" s="86"/>
      <c r="AN1106" s="87" t="s">
        <v>95</v>
      </c>
      <c r="AO1106" s="87" t="s">
        <v>25</v>
      </c>
      <c r="AP1106" s="7" t="s">
        <v>103</v>
      </c>
      <c r="AQ1106" s="7" t="s">
        <v>13</v>
      </c>
      <c r="AR1106" s="7" t="s">
        <v>19</v>
      </c>
      <c r="AS1106" s="87" t="s">
        <v>87</v>
      </c>
    </row>
    <row r="1107" spans="2:59" s="4" customFormat="1" ht="22.5" customHeight="1" x14ac:dyDescent="0.3">
      <c r="B1107" s="56"/>
      <c r="C1107" s="57"/>
      <c r="D1107" s="57"/>
      <c r="E1107" s="58" t="s">
        <v>0</v>
      </c>
      <c r="F1107" s="100" t="s">
        <v>0</v>
      </c>
      <c r="G1107" s="101"/>
      <c r="H1107" s="101"/>
      <c r="I1107" s="101"/>
      <c r="J1107" s="57"/>
      <c r="K1107" s="59">
        <v>0</v>
      </c>
      <c r="L1107" s="60"/>
      <c r="N1107" s="61"/>
      <c r="O1107" s="57"/>
      <c r="P1107" s="57"/>
      <c r="Q1107" s="57"/>
      <c r="R1107" s="57"/>
      <c r="S1107" s="57"/>
      <c r="T1107" s="57"/>
      <c r="U1107" s="62"/>
      <c r="AN1107" s="63" t="s">
        <v>95</v>
      </c>
      <c r="AO1107" s="63" t="s">
        <v>25</v>
      </c>
      <c r="AP1107" s="4" t="s">
        <v>25</v>
      </c>
      <c r="AQ1107" s="4" t="s">
        <v>13</v>
      </c>
      <c r="AR1107" s="4" t="s">
        <v>19</v>
      </c>
      <c r="AS1107" s="63" t="s">
        <v>87</v>
      </c>
    </row>
    <row r="1108" spans="2:59" s="4" customFormat="1" ht="22.5" customHeight="1" x14ac:dyDescent="0.3">
      <c r="B1108" s="56"/>
      <c r="C1108" s="57"/>
      <c r="D1108" s="57"/>
      <c r="E1108" s="58" t="s">
        <v>0</v>
      </c>
      <c r="F1108" s="100" t="s">
        <v>700</v>
      </c>
      <c r="G1108" s="101"/>
      <c r="H1108" s="101"/>
      <c r="I1108" s="101"/>
      <c r="J1108" s="57"/>
      <c r="K1108" s="59">
        <v>0.01</v>
      </c>
      <c r="L1108" s="60"/>
      <c r="N1108" s="61"/>
      <c r="O1108" s="57"/>
      <c r="P1108" s="57"/>
      <c r="Q1108" s="57"/>
      <c r="R1108" s="57"/>
      <c r="S1108" s="57"/>
      <c r="T1108" s="57"/>
      <c r="U1108" s="62"/>
      <c r="AN1108" s="63" t="s">
        <v>95</v>
      </c>
      <c r="AO1108" s="63" t="s">
        <v>25</v>
      </c>
      <c r="AP1108" s="4" t="s">
        <v>25</v>
      </c>
      <c r="AQ1108" s="4" t="s">
        <v>13</v>
      </c>
      <c r="AR1108" s="4" t="s">
        <v>19</v>
      </c>
      <c r="AS1108" s="63" t="s">
        <v>87</v>
      </c>
    </row>
    <row r="1109" spans="2:59" s="4" customFormat="1" ht="22.5" customHeight="1" x14ac:dyDescent="0.3">
      <c r="B1109" s="56"/>
      <c r="C1109" s="57"/>
      <c r="D1109" s="57"/>
      <c r="E1109" s="58" t="s">
        <v>0</v>
      </c>
      <c r="F1109" s="100" t="s">
        <v>0</v>
      </c>
      <c r="G1109" s="101"/>
      <c r="H1109" s="101"/>
      <c r="I1109" s="101"/>
      <c r="J1109" s="57"/>
      <c r="K1109" s="59">
        <v>0</v>
      </c>
      <c r="L1109" s="60"/>
      <c r="N1109" s="61"/>
      <c r="O1109" s="57"/>
      <c r="P1109" s="57"/>
      <c r="Q1109" s="57"/>
      <c r="R1109" s="57"/>
      <c r="S1109" s="57"/>
      <c r="T1109" s="57"/>
      <c r="U1109" s="62"/>
      <c r="AN1109" s="63" t="s">
        <v>95</v>
      </c>
      <c r="AO1109" s="63" t="s">
        <v>25</v>
      </c>
      <c r="AP1109" s="4" t="s">
        <v>25</v>
      </c>
      <c r="AQ1109" s="4" t="s">
        <v>13</v>
      </c>
      <c r="AR1109" s="4" t="s">
        <v>19</v>
      </c>
      <c r="AS1109" s="63" t="s">
        <v>87</v>
      </c>
    </row>
    <row r="1110" spans="2:59" s="5" customFormat="1" ht="22.5" customHeight="1" x14ac:dyDescent="0.3">
      <c r="B1110" s="64"/>
      <c r="C1110" s="65"/>
      <c r="D1110" s="65"/>
      <c r="E1110" s="66" t="s">
        <v>0</v>
      </c>
      <c r="F1110" s="102" t="s">
        <v>96</v>
      </c>
      <c r="G1110" s="103"/>
      <c r="H1110" s="103"/>
      <c r="I1110" s="103"/>
      <c r="J1110" s="65"/>
      <c r="K1110" s="67">
        <v>0.496</v>
      </c>
      <c r="L1110" s="68"/>
      <c r="N1110" s="69"/>
      <c r="O1110" s="65"/>
      <c r="P1110" s="65"/>
      <c r="Q1110" s="65"/>
      <c r="R1110" s="65"/>
      <c r="S1110" s="65"/>
      <c r="T1110" s="65"/>
      <c r="U1110" s="70"/>
      <c r="AN1110" s="71" t="s">
        <v>95</v>
      </c>
      <c r="AO1110" s="71" t="s">
        <v>25</v>
      </c>
      <c r="AP1110" s="5" t="s">
        <v>92</v>
      </c>
      <c r="AQ1110" s="5" t="s">
        <v>13</v>
      </c>
      <c r="AR1110" s="5" t="s">
        <v>5</v>
      </c>
      <c r="AS1110" s="71" t="s">
        <v>87</v>
      </c>
    </row>
    <row r="1111" spans="2:59" s="1" customFormat="1" ht="31.5" customHeight="1" x14ac:dyDescent="0.3">
      <c r="B1111" s="46"/>
      <c r="C1111" s="88" t="s">
        <v>539</v>
      </c>
      <c r="D1111" s="88" t="s">
        <v>145</v>
      </c>
      <c r="E1111" s="89" t="s">
        <v>701</v>
      </c>
      <c r="F1111" s="108" t="s">
        <v>702</v>
      </c>
      <c r="G1111" s="108"/>
      <c r="H1111" s="108"/>
      <c r="I1111" s="108"/>
      <c r="J1111" s="90" t="s">
        <v>91</v>
      </c>
      <c r="K1111" s="91">
        <v>197.94399999999999</v>
      </c>
      <c r="L1111" s="51"/>
      <c r="N1111" s="52" t="s">
        <v>0</v>
      </c>
      <c r="O1111" s="14" t="s">
        <v>16</v>
      </c>
      <c r="P1111" s="53">
        <v>0</v>
      </c>
      <c r="Q1111" s="53">
        <f>P1111*K1111</f>
        <v>0</v>
      </c>
      <c r="R1111" s="53">
        <v>1.15E-3</v>
      </c>
      <c r="S1111" s="53">
        <f>R1111*K1111</f>
        <v>0.22763559999999999</v>
      </c>
      <c r="T1111" s="53">
        <v>0</v>
      </c>
      <c r="U1111" s="54">
        <f>T1111*K1111</f>
        <v>0</v>
      </c>
      <c r="AL1111" s="8" t="s">
        <v>370</v>
      </c>
      <c r="AN1111" s="8" t="s">
        <v>145</v>
      </c>
      <c r="AO1111" s="8" t="s">
        <v>25</v>
      </c>
      <c r="AS1111" s="8" t="s">
        <v>87</v>
      </c>
      <c r="AY1111" s="55" t="e">
        <f>IF(O1111="základní",#REF!,0)</f>
        <v>#REF!</v>
      </c>
      <c r="AZ1111" s="55">
        <f>IF(O1111="snížená",#REF!,0)</f>
        <v>0</v>
      </c>
      <c r="BA1111" s="55">
        <f>IF(O1111="zákl. přenesená",#REF!,0)</f>
        <v>0</v>
      </c>
      <c r="BB1111" s="55">
        <f>IF(O1111="sníž. přenesená",#REF!,0)</f>
        <v>0</v>
      </c>
      <c r="BC1111" s="55">
        <f>IF(O1111="nulová",#REF!,0)</f>
        <v>0</v>
      </c>
      <c r="BD1111" s="8" t="s">
        <v>5</v>
      </c>
      <c r="BE1111" s="55" t="e">
        <f>ROUND(#REF!*K1111,2)</f>
        <v>#REF!</v>
      </c>
      <c r="BF1111" s="8" t="s">
        <v>183</v>
      </c>
      <c r="BG1111" s="8" t="s">
        <v>703</v>
      </c>
    </row>
    <row r="1112" spans="2:59" s="6" customFormat="1" ht="22.5" customHeight="1" x14ac:dyDescent="0.3">
      <c r="B1112" s="72"/>
      <c r="C1112" s="73"/>
      <c r="D1112" s="73"/>
      <c r="E1112" s="74" t="s">
        <v>0</v>
      </c>
      <c r="F1112" s="106" t="s">
        <v>704</v>
      </c>
      <c r="G1112" s="107"/>
      <c r="H1112" s="107"/>
      <c r="I1112" s="107"/>
      <c r="J1112" s="73"/>
      <c r="K1112" s="75" t="s">
        <v>0</v>
      </c>
      <c r="L1112" s="76"/>
      <c r="N1112" s="77"/>
      <c r="O1112" s="73"/>
      <c r="P1112" s="73"/>
      <c r="Q1112" s="73"/>
      <c r="R1112" s="73"/>
      <c r="S1112" s="73"/>
      <c r="T1112" s="73"/>
      <c r="U1112" s="78"/>
      <c r="AN1112" s="79" t="s">
        <v>95</v>
      </c>
      <c r="AO1112" s="79" t="s">
        <v>25</v>
      </c>
      <c r="AP1112" s="6" t="s">
        <v>5</v>
      </c>
      <c r="AQ1112" s="6" t="s">
        <v>13</v>
      </c>
      <c r="AR1112" s="6" t="s">
        <v>19</v>
      </c>
      <c r="AS1112" s="79" t="s">
        <v>87</v>
      </c>
    </row>
    <row r="1113" spans="2:59" s="6" customFormat="1" ht="22.5" customHeight="1" x14ac:dyDescent="0.3">
      <c r="B1113" s="72"/>
      <c r="C1113" s="73"/>
      <c r="D1113" s="73"/>
      <c r="E1113" s="74" t="s">
        <v>0</v>
      </c>
      <c r="F1113" s="104" t="s">
        <v>705</v>
      </c>
      <c r="G1113" s="105"/>
      <c r="H1113" s="105"/>
      <c r="I1113" s="105"/>
      <c r="J1113" s="73"/>
      <c r="K1113" s="75" t="s">
        <v>0</v>
      </c>
      <c r="L1113" s="76"/>
      <c r="N1113" s="77"/>
      <c r="O1113" s="73"/>
      <c r="P1113" s="73"/>
      <c r="Q1113" s="73"/>
      <c r="R1113" s="73"/>
      <c r="S1113" s="73"/>
      <c r="T1113" s="73"/>
      <c r="U1113" s="78"/>
      <c r="AN1113" s="79" t="s">
        <v>95</v>
      </c>
      <c r="AO1113" s="79" t="s">
        <v>25</v>
      </c>
      <c r="AP1113" s="6" t="s">
        <v>5</v>
      </c>
      <c r="AQ1113" s="6" t="s">
        <v>13</v>
      </c>
      <c r="AR1113" s="6" t="s">
        <v>19</v>
      </c>
      <c r="AS1113" s="79" t="s">
        <v>87</v>
      </c>
    </row>
    <row r="1114" spans="2:59" s="4" customFormat="1" ht="22.5" customHeight="1" x14ac:dyDescent="0.3">
      <c r="B1114" s="56"/>
      <c r="C1114" s="57"/>
      <c r="D1114" s="57"/>
      <c r="E1114" s="58" t="s">
        <v>0</v>
      </c>
      <c r="F1114" s="100" t="s">
        <v>706</v>
      </c>
      <c r="G1114" s="101"/>
      <c r="H1114" s="101"/>
      <c r="I1114" s="101"/>
      <c r="J1114" s="57"/>
      <c r="K1114" s="59">
        <v>57.493000000000002</v>
      </c>
      <c r="L1114" s="60"/>
      <c r="N1114" s="61"/>
      <c r="O1114" s="57"/>
      <c r="P1114" s="57"/>
      <c r="Q1114" s="57"/>
      <c r="R1114" s="57"/>
      <c r="S1114" s="57"/>
      <c r="T1114" s="57"/>
      <c r="U1114" s="62"/>
      <c r="AN1114" s="63" t="s">
        <v>95</v>
      </c>
      <c r="AO1114" s="63" t="s">
        <v>25</v>
      </c>
      <c r="AP1114" s="4" t="s">
        <v>25</v>
      </c>
      <c r="AQ1114" s="4" t="s">
        <v>13</v>
      </c>
      <c r="AR1114" s="4" t="s">
        <v>19</v>
      </c>
      <c r="AS1114" s="63" t="s">
        <v>87</v>
      </c>
    </row>
    <row r="1115" spans="2:59" s="4" customFormat="1" ht="22.5" customHeight="1" x14ac:dyDescent="0.3">
      <c r="B1115" s="56"/>
      <c r="C1115" s="57"/>
      <c r="D1115" s="57"/>
      <c r="E1115" s="58" t="s">
        <v>0</v>
      </c>
      <c r="F1115" s="100" t="s">
        <v>0</v>
      </c>
      <c r="G1115" s="101"/>
      <c r="H1115" s="101"/>
      <c r="I1115" s="101"/>
      <c r="J1115" s="57"/>
      <c r="K1115" s="59">
        <v>0</v>
      </c>
      <c r="L1115" s="60"/>
      <c r="N1115" s="61"/>
      <c r="O1115" s="57"/>
      <c r="P1115" s="57"/>
      <c r="Q1115" s="57"/>
      <c r="R1115" s="57"/>
      <c r="S1115" s="57"/>
      <c r="T1115" s="57"/>
      <c r="U1115" s="62"/>
      <c r="AN1115" s="63" t="s">
        <v>95</v>
      </c>
      <c r="AO1115" s="63" t="s">
        <v>25</v>
      </c>
      <c r="AP1115" s="4" t="s">
        <v>25</v>
      </c>
      <c r="AQ1115" s="4" t="s">
        <v>13</v>
      </c>
      <c r="AR1115" s="4" t="s">
        <v>19</v>
      </c>
      <c r="AS1115" s="63" t="s">
        <v>87</v>
      </c>
    </row>
    <row r="1116" spans="2:59" s="6" customFormat="1" ht="22.5" customHeight="1" x14ac:dyDescent="0.3">
      <c r="B1116" s="72"/>
      <c r="C1116" s="73"/>
      <c r="D1116" s="73"/>
      <c r="E1116" s="74" t="s">
        <v>0</v>
      </c>
      <c r="F1116" s="104" t="s">
        <v>707</v>
      </c>
      <c r="G1116" s="105"/>
      <c r="H1116" s="105"/>
      <c r="I1116" s="105"/>
      <c r="J1116" s="73"/>
      <c r="K1116" s="75" t="s">
        <v>0</v>
      </c>
      <c r="L1116" s="76"/>
      <c r="N1116" s="77"/>
      <c r="O1116" s="73"/>
      <c r="P1116" s="73"/>
      <c r="Q1116" s="73"/>
      <c r="R1116" s="73"/>
      <c r="S1116" s="73"/>
      <c r="T1116" s="73"/>
      <c r="U1116" s="78"/>
      <c r="AN1116" s="79" t="s">
        <v>95</v>
      </c>
      <c r="AO1116" s="79" t="s">
        <v>25</v>
      </c>
      <c r="AP1116" s="6" t="s">
        <v>5</v>
      </c>
      <c r="AQ1116" s="6" t="s">
        <v>13</v>
      </c>
      <c r="AR1116" s="6" t="s">
        <v>19</v>
      </c>
      <c r="AS1116" s="79" t="s">
        <v>87</v>
      </c>
    </row>
    <row r="1117" spans="2:59" s="4" customFormat="1" ht="22.5" customHeight="1" x14ac:dyDescent="0.3">
      <c r="B1117" s="56"/>
      <c r="C1117" s="57"/>
      <c r="D1117" s="57"/>
      <c r="E1117" s="58" t="s">
        <v>0</v>
      </c>
      <c r="F1117" s="100" t="s">
        <v>708</v>
      </c>
      <c r="G1117" s="101"/>
      <c r="H1117" s="101"/>
      <c r="I1117" s="101"/>
      <c r="J1117" s="57"/>
      <c r="K1117" s="59">
        <v>9.7629999999999999</v>
      </c>
      <c r="L1117" s="60"/>
      <c r="N1117" s="61"/>
      <c r="O1117" s="57"/>
      <c r="P1117" s="57"/>
      <c r="Q1117" s="57"/>
      <c r="R1117" s="57"/>
      <c r="S1117" s="57"/>
      <c r="T1117" s="57"/>
      <c r="U1117" s="62"/>
      <c r="AN1117" s="63" t="s">
        <v>95</v>
      </c>
      <c r="AO1117" s="63" t="s">
        <v>25</v>
      </c>
      <c r="AP1117" s="4" t="s">
        <v>25</v>
      </c>
      <c r="AQ1117" s="4" t="s">
        <v>13</v>
      </c>
      <c r="AR1117" s="4" t="s">
        <v>19</v>
      </c>
      <c r="AS1117" s="63" t="s">
        <v>87</v>
      </c>
    </row>
    <row r="1118" spans="2:59" s="4" customFormat="1" ht="22.5" customHeight="1" x14ac:dyDescent="0.3">
      <c r="B1118" s="56"/>
      <c r="C1118" s="57"/>
      <c r="D1118" s="57"/>
      <c r="E1118" s="58" t="s">
        <v>0</v>
      </c>
      <c r="F1118" s="100" t="s">
        <v>0</v>
      </c>
      <c r="G1118" s="101"/>
      <c r="H1118" s="101"/>
      <c r="I1118" s="101"/>
      <c r="J1118" s="57"/>
      <c r="K1118" s="59">
        <v>0</v>
      </c>
      <c r="L1118" s="60"/>
      <c r="N1118" s="61"/>
      <c r="O1118" s="57"/>
      <c r="P1118" s="57"/>
      <c r="Q1118" s="57"/>
      <c r="R1118" s="57"/>
      <c r="S1118" s="57"/>
      <c r="T1118" s="57"/>
      <c r="U1118" s="62"/>
      <c r="AN1118" s="63" t="s">
        <v>95</v>
      </c>
      <c r="AO1118" s="63" t="s">
        <v>25</v>
      </c>
      <c r="AP1118" s="4" t="s">
        <v>25</v>
      </c>
      <c r="AQ1118" s="4" t="s">
        <v>13</v>
      </c>
      <c r="AR1118" s="4" t="s">
        <v>19</v>
      </c>
      <c r="AS1118" s="63" t="s">
        <v>87</v>
      </c>
    </row>
    <row r="1119" spans="2:59" s="6" customFormat="1" ht="22.5" customHeight="1" x14ac:dyDescent="0.3">
      <c r="B1119" s="72"/>
      <c r="C1119" s="73"/>
      <c r="D1119" s="73"/>
      <c r="E1119" s="74" t="s">
        <v>0</v>
      </c>
      <c r="F1119" s="104" t="s">
        <v>709</v>
      </c>
      <c r="G1119" s="105"/>
      <c r="H1119" s="105"/>
      <c r="I1119" s="105"/>
      <c r="J1119" s="73"/>
      <c r="K1119" s="75" t="s">
        <v>0</v>
      </c>
      <c r="L1119" s="76"/>
      <c r="N1119" s="77"/>
      <c r="O1119" s="73"/>
      <c r="P1119" s="73"/>
      <c r="Q1119" s="73"/>
      <c r="R1119" s="73"/>
      <c r="S1119" s="73"/>
      <c r="T1119" s="73"/>
      <c r="U1119" s="78"/>
      <c r="AN1119" s="79" t="s">
        <v>95</v>
      </c>
      <c r="AO1119" s="79" t="s">
        <v>25</v>
      </c>
      <c r="AP1119" s="6" t="s">
        <v>5</v>
      </c>
      <c r="AQ1119" s="6" t="s">
        <v>13</v>
      </c>
      <c r="AR1119" s="6" t="s">
        <v>19</v>
      </c>
      <c r="AS1119" s="79" t="s">
        <v>87</v>
      </c>
    </row>
    <row r="1120" spans="2:59" s="6" customFormat="1" ht="22.5" customHeight="1" x14ac:dyDescent="0.3">
      <c r="B1120" s="72"/>
      <c r="C1120" s="73"/>
      <c r="D1120" s="73"/>
      <c r="E1120" s="74" t="s">
        <v>0</v>
      </c>
      <c r="F1120" s="104" t="s">
        <v>705</v>
      </c>
      <c r="G1120" s="105"/>
      <c r="H1120" s="105"/>
      <c r="I1120" s="105"/>
      <c r="J1120" s="73"/>
      <c r="K1120" s="75" t="s">
        <v>0</v>
      </c>
      <c r="L1120" s="76"/>
      <c r="N1120" s="77"/>
      <c r="O1120" s="73"/>
      <c r="P1120" s="73"/>
      <c r="Q1120" s="73"/>
      <c r="R1120" s="73"/>
      <c r="S1120" s="73"/>
      <c r="T1120" s="73"/>
      <c r="U1120" s="78"/>
      <c r="AN1120" s="79" t="s">
        <v>95</v>
      </c>
      <c r="AO1120" s="79" t="s">
        <v>25</v>
      </c>
      <c r="AP1120" s="6" t="s">
        <v>5</v>
      </c>
      <c r="AQ1120" s="6" t="s">
        <v>13</v>
      </c>
      <c r="AR1120" s="6" t="s">
        <v>19</v>
      </c>
      <c r="AS1120" s="79" t="s">
        <v>87</v>
      </c>
    </row>
    <row r="1121" spans="2:45" s="4" customFormat="1" ht="22.5" customHeight="1" x14ac:dyDescent="0.3">
      <c r="B1121" s="56"/>
      <c r="C1121" s="57"/>
      <c r="D1121" s="57"/>
      <c r="E1121" s="58" t="s">
        <v>0</v>
      </c>
      <c r="F1121" s="100" t="s">
        <v>710</v>
      </c>
      <c r="G1121" s="101"/>
      <c r="H1121" s="101"/>
      <c r="I1121" s="101"/>
      <c r="J1121" s="57"/>
      <c r="K1121" s="59">
        <v>17.638000000000002</v>
      </c>
      <c r="L1121" s="60"/>
      <c r="N1121" s="61"/>
      <c r="O1121" s="57"/>
      <c r="P1121" s="57"/>
      <c r="Q1121" s="57"/>
      <c r="R1121" s="57"/>
      <c r="S1121" s="57"/>
      <c r="T1121" s="57"/>
      <c r="U1121" s="62"/>
      <c r="AN1121" s="63" t="s">
        <v>95</v>
      </c>
      <c r="AO1121" s="63" t="s">
        <v>25</v>
      </c>
      <c r="AP1121" s="4" t="s">
        <v>25</v>
      </c>
      <c r="AQ1121" s="4" t="s">
        <v>13</v>
      </c>
      <c r="AR1121" s="4" t="s">
        <v>19</v>
      </c>
      <c r="AS1121" s="63" t="s">
        <v>87</v>
      </c>
    </row>
    <row r="1122" spans="2:45" s="4" customFormat="1" ht="22.5" customHeight="1" x14ac:dyDescent="0.3">
      <c r="B1122" s="56"/>
      <c r="C1122" s="57"/>
      <c r="D1122" s="57"/>
      <c r="E1122" s="58" t="s">
        <v>0</v>
      </c>
      <c r="F1122" s="100" t="s">
        <v>0</v>
      </c>
      <c r="G1122" s="101"/>
      <c r="H1122" s="101"/>
      <c r="I1122" s="101"/>
      <c r="J1122" s="57"/>
      <c r="K1122" s="59">
        <v>0</v>
      </c>
      <c r="L1122" s="60"/>
      <c r="N1122" s="61"/>
      <c r="O1122" s="57"/>
      <c r="P1122" s="57"/>
      <c r="Q1122" s="57"/>
      <c r="R1122" s="57"/>
      <c r="S1122" s="57"/>
      <c r="T1122" s="57"/>
      <c r="U1122" s="62"/>
      <c r="AN1122" s="63" t="s">
        <v>95</v>
      </c>
      <c r="AO1122" s="63" t="s">
        <v>25</v>
      </c>
      <c r="AP1122" s="4" t="s">
        <v>25</v>
      </c>
      <c r="AQ1122" s="4" t="s">
        <v>13</v>
      </c>
      <c r="AR1122" s="4" t="s">
        <v>19</v>
      </c>
      <c r="AS1122" s="63" t="s">
        <v>87</v>
      </c>
    </row>
    <row r="1123" spans="2:45" s="6" customFormat="1" ht="22.5" customHeight="1" x14ac:dyDescent="0.3">
      <c r="B1123" s="72"/>
      <c r="C1123" s="73"/>
      <c r="D1123" s="73"/>
      <c r="E1123" s="74" t="s">
        <v>0</v>
      </c>
      <c r="F1123" s="104" t="s">
        <v>707</v>
      </c>
      <c r="G1123" s="105"/>
      <c r="H1123" s="105"/>
      <c r="I1123" s="105"/>
      <c r="J1123" s="73"/>
      <c r="K1123" s="75" t="s">
        <v>0</v>
      </c>
      <c r="L1123" s="76"/>
      <c r="N1123" s="77"/>
      <c r="O1123" s="73"/>
      <c r="P1123" s="73"/>
      <c r="Q1123" s="73"/>
      <c r="R1123" s="73"/>
      <c r="S1123" s="73"/>
      <c r="T1123" s="73"/>
      <c r="U1123" s="78"/>
      <c r="AN1123" s="79" t="s">
        <v>95</v>
      </c>
      <c r="AO1123" s="79" t="s">
        <v>25</v>
      </c>
      <c r="AP1123" s="6" t="s">
        <v>5</v>
      </c>
      <c r="AQ1123" s="6" t="s">
        <v>13</v>
      </c>
      <c r="AR1123" s="6" t="s">
        <v>19</v>
      </c>
      <c r="AS1123" s="79" t="s">
        <v>87</v>
      </c>
    </row>
    <row r="1124" spans="2:45" s="4" customFormat="1" ht="22.5" customHeight="1" x14ac:dyDescent="0.3">
      <c r="B1124" s="56"/>
      <c r="C1124" s="57"/>
      <c r="D1124" s="57"/>
      <c r="E1124" s="58" t="s">
        <v>0</v>
      </c>
      <c r="F1124" s="100" t="s">
        <v>711</v>
      </c>
      <c r="G1124" s="101"/>
      <c r="H1124" s="101"/>
      <c r="I1124" s="101"/>
      <c r="J1124" s="57"/>
      <c r="K1124" s="59">
        <v>2.9950000000000001</v>
      </c>
      <c r="L1124" s="60"/>
      <c r="N1124" s="61"/>
      <c r="O1124" s="57"/>
      <c r="P1124" s="57"/>
      <c r="Q1124" s="57"/>
      <c r="R1124" s="57"/>
      <c r="S1124" s="57"/>
      <c r="T1124" s="57"/>
      <c r="U1124" s="62"/>
      <c r="AN1124" s="63" t="s">
        <v>95</v>
      </c>
      <c r="AO1124" s="63" t="s">
        <v>25</v>
      </c>
      <c r="AP1124" s="4" t="s">
        <v>25</v>
      </c>
      <c r="AQ1124" s="4" t="s">
        <v>13</v>
      </c>
      <c r="AR1124" s="4" t="s">
        <v>19</v>
      </c>
      <c r="AS1124" s="63" t="s">
        <v>87</v>
      </c>
    </row>
    <row r="1125" spans="2:45" s="4" customFormat="1" ht="22.5" customHeight="1" x14ac:dyDescent="0.3">
      <c r="B1125" s="56"/>
      <c r="C1125" s="57"/>
      <c r="D1125" s="57"/>
      <c r="E1125" s="58" t="s">
        <v>0</v>
      </c>
      <c r="F1125" s="100" t="s">
        <v>0</v>
      </c>
      <c r="G1125" s="101"/>
      <c r="H1125" s="101"/>
      <c r="I1125" s="101"/>
      <c r="J1125" s="57"/>
      <c r="K1125" s="59">
        <v>0</v>
      </c>
      <c r="L1125" s="60"/>
      <c r="N1125" s="61"/>
      <c r="O1125" s="57"/>
      <c r="P1125" s="57"/>
      <c r="Q1125" s="57"/>
      <c r="R1125" s="57"/>
      <c r="S1125" s="57"/>
      <c r="T1125" s="57"/>
      <c r="U1125" s="62"/>
      <c r="AN1125" s="63" t="s">
        <v>95</v>
      </c>
      <c r="AO1125" s="63" t="s">
        <v>25</v>
      </c>
      <c r="AP1125" s="4" t="s">
        <v>25</v>
      </c>
      <c r="AQ1125" s="4" t="s">
        <v>13</v>
      </c>
      <c r="AR1125" s="4" t="s">
        <v>19</v>
      </c>
      <c r="AS1125" s="63" t="s">
        <v>87</v>
      </c>
    </row>
    <row r="1126" spans="2:45" s="6" customFormat="1" ht="22.5" customHeight="1" x14ac:dyDescent="0.3">
      <c r="B1126" s="72"/>
      <c r="C1126" s="73"/>
      <c r="D1126" s="73"/>
      <c r="E1126" s="74" t="s">
        <v>0</v>
      </c>
      <c r="F1126" s="104" t="s">
        <v>902</v>
      </c>
      <c r="G1126" s="105"/>
      <c r="H1126" s="105"/>
      <c r="I1126" s="105"/>
      <c r="J1126" s="73"/>
      <c r="K1126" s="75" t="s">
        <v>0</v>
      </c>
      <c r="L1126" s="76"/>
      <c r="N1126" s="77"/>
      <c r="O1126" s="73"/>
      <c r="P1126" s="73"/>
      <c r="Q1126" s="73"/>
      <c r="R1126" s="73"/>
      <c r="S1126" s="73"/>
      <c r="T1126" s="73"/>
      <c r="U1126" s="78"/>
      <c r="AN1126" s="79" t="s">
        <v>95</v>
      </c>
      <c r="AO1126" s="79" t="s">
        <v>25</v>
      </c>
      <c r="AP1126" s="6" t="s">
        <v>5</v>
      </c>
      <c r="AQ1126" s="6" t="s">
        <v>13</v>
      </c>
      <c r="AR1126" s="6" t="s">
        <v>19</v>
      </c>
      <c r="AS1126" s="79" t="s">
        <v>87</v>
      </c>
    </row>
    <row r="1127" spans="2:45" s="6" customFormat="1" ht="22.5" customHeight="1" x14ac:dyDescent="0.3">
      <c r="B1127" s="72"/>
      <c r="C1127" s="73"/>
      <c r="D1127" s="73"/>
      <c r="E1127" s="74" t="s">
        <v>0</v>
      </c>
      <c r="F1127" s="104" t="s">
        <v>1239</v>
      </c>
      <c r="G1127" s="105"/>
      <c r="H1127" s="105"/>
      <c r="I1127" s="105"/>
      <c r="J1127" s="73"/>
      <c r="K1127" s="75" t="s">
        <v>0</v>
      </c>
      <c r="L1127" s="76"/>
      <c r="N1127" s="77"/>
      <c r="O1127" s="73"/>
      <c r="P1127" s="73"/>
      <c r="Q1127" s="73"/>
      <c r="R1127" s="73"/>
      <c r="S1127" s="73"/>
      <c r="T1127" s="73"/>
      <c r="U1127" s="78"/>
      <c r="AN1127" s="79" t="s">
        <v>95</v>
      </c>
      <c r="AO1127" s="79" t="s">
        <v>25</v>
      </c>
      <c r="AP1127" s="6" t="s">
        <v>5</v>
      </c>
      <c r="AQ1127" s="6" t="s">
        <v>13</v>
      </c>
      <c r="AR1127" s="6" t="s">
        <v>19</v>
      </c>
      <c r="AS1127" s="79" t="s">
        <v>87</v>
      </c>
    </row>
    <row r="1128" spans="2:45" s="6" customFormat="1" ht="22.5" customHeight="1" x14ac:dyDescent="0.3">
      <c r="B1128" s="72"/>
      <c r="C1128" s="73"/>
      <c r="D1128" s="73"/>
      <c r="E1128" s="74" t="s">
        <v>0</v>
      </c>
      <c r="F1128" s="104" t="s">
        <v>1234</v>
      </c>
      <c r="G1128" s="105"/>
      <c r="H1128" s="105"/>
      <c r="I1128" s="105"/>
      <c r="J1128" s="73"/>
      <c r="K1128" s="75" t="s">
        <v>0</v>
      </c>
      <c r="L1128" s="76"/>
      <c r="N1128" s="77"/>
      <c r="O1128" s="73"/>
      <c r="P1128" s="73"/>
      <c r="Q1128" s="73"/>
      <c r="R1128" s="73"/>
      <c r="S1128" s="73"/>
      <c r="T1128" s="73"/>
      <c r="U1128" s="78"/>
      <c r="AN1128" s="79" t="s">
        <v>95</v>
      </c>
      <c r="AO1128" s="79" t="s">
        <v>25</v>
      </c>
      <c r="AP1128" s="6" t="s">
        <v>5</v>
      </c>
      <c r="AQ1128" s="6" t="s">
        <v>13</v>
      </c>
      <c r="AR1128" s="6" t="s">
        <v>19</v>
      </c>
      <c r="AS1128" s="79" t="s">
        <v>87</v>
      </c>
    </row>
    <row r="1129" spans="2:45" s="4" customFormat="1" ht="22.5" customHeight="1" x14ac:dyDescent="0.3">
      <c r="B1129" s="56"/>
      <c r="C1129" s="57"/>
      <c r="D1129" s="57"/>
      <c r="E1129" s="58" t="s">
        <v>0</v>
      </c>
      <c r="F1129" s="100" t="s">
        <v>1264</v>
      </c>
      <c r="G1129" s="101"/>
      <c r="H1129" s="101"/>
      <c r="I1129" s="101"/>
      <c r="J1129" s="57"/>
      <c r="K1129" s="59">
        <v>32.277000000000001</v>
      </c>
      <c r="L1129" s="60"/>
      <c r="N1129" s="61"/>
      <c r="O1129" s="57"/>
      <c r="P1129" s="57"/>
      <c r="Q1129" s="57"/>
      <c r="R1129" s="57"/>
      <c r="S1129" s="57"/>
      <c r="T1129" s="57"/>
      <c r="U1129" s="62"/>
      <c r="AN1129" s="63" t="s">
        <v>95</v>
      </c>
      <c r="AO1129" s="63" t="s">
        <v>25</v>
      </c>
      <c r="AP1129" s="4" t="s">
        <v>25</v>
      </c>
      <c r="AQ1129" s="4" t="s">
        <v>13</v>
      </c>
      <c r="AR1129" s="4" t="s">
        <v>19</v>
      </c>
      <c r="AS1129" s="63" t="s">
        <v>87</v>
      </c>
    </row>
    <row r="1130" spans="2:45" s="4" customFormat="1" ht="22.5" customHeight="1" x14ac:dyDescent="0.3">
      <c r="B1130" s="56"/>
      <c r="C1130" s="57"/>
      <c r="D1130" s="57"/>
      <c r="E1130" s="58" t="s">
        <v>0</v>
      </c>
      <c r="F1130" s="100" t="s">
        <v>1265</v>
      </c>
      <c r="G1130" s="101"/>
      <c r="H1130" s="101"/>
      <c r="I1130" s="101"/>
      <c r="J1130" s="57"/>
      <c r="K1130" s="59">
        <v>47.143999999999998</v>
      </c>
      <c r="L1130" s="60"/>
      <c r="N1130" s="61"/>
      <c r="O1130" s="57"/>
      <c r="P1130" s="57"/>
      <c r="Q1130" s="57"/>
      <c r="R1130" s="57"/>
      <c r="S1130" s="57"/>
      <c r="T1130" s="57"/>
      <c r="U1130" s="62"/>
      <c r="AN1130" s="63" t="s">
        <v>95</v>
      </c>
      <c r="AO1130" s="63" t="s">
        <v>25</v>
      </c>
      <c r="AP1130" s="4" t="s">
        <v>25</v>
      </c>
      <c r="AQ1130" s="4" t="s">
        <v>13</v>
      </c>
      <c r="AR1130" s="4" t="s">
        <v>19</v>
      </c>
      <c r="AS1130" s="63" t="s">
        <v>87</v>
      </c>
    </row>
    <row r="1131" spans="2:45" s="4" customFormat="1" ht="22.5" customHeight="1" x14ac:dyDescent="0.3">
      <c r="B1131" s="56"/>
      <c r="C1131" s="57"/>
      <c r="D1131" s="57"/>
      <c r="E1131" s="58" t="s">
        <v>0</v>
      </c>
      <c r="F1131" s="100" t="s">
        <v>0</v>
      </c>
      <c r="G1131" s="101"/>
      <c r="H1131" s="101"/>
      <c r="I1131" s="101"/>
      <c r="J1131" s="57"/>
      <c r="K1131" s="59">
        <v>0</v>
      </c>
      <c r="L1131" s="60"/>
      <c r="N1131" s="61"/>
      <c r="O1131" s="57"/>
      <c r="P1131" s="57"/>
      <c r="Q1131" s="57"/>
      <c r="R1131" s="57"/>
      <c r="S1131" s="57"/>
      <c r="T1131" s="57"/>
      <c r="U1131" s="62"/>
      <c r="AN1131" s="63" t="s">
        <v>95</v>
      </c>
      <c r="AO1131" s="63" t="s">
        <v>25</v>
      </c>
      <c r="AP1131" s="4" t="s">
        <v>25</v>
      </c>
      <c r="AQ1131" s="4" t="s">
        <v>13</v>
      </c>
      <c r="AR1131" s="4" t="s">
        <v>19</v>
      </c>
      <c r="AS1131" s="63" t="s">
        <v>87</v>
      </c>
    </row>
    <row r="1132" spans="2:45" s="6" customFormat="1" ht="22.5" customHeight="1" x14ac:dyDescent="0.3">
      <c r="B1132" s="72"/>
      <c r="C1132" s="73"/>
      <c r="D1132" s="73"/>
      <c r="E1132" s="74" t="s">
        <v>0</v>
      </c>
      <c r="F1132" s="104" t="s">
        <v>1245</v>
      </c>
      <c r="G1132" s="105"/>
      <c r="H1132" s="105"/>
      <c r="I1132" s="105"/>
      <c r="J1132" s="73"/>
      <c r="K1132" s="75" t="s">
        <v>0</v>
      </c>
      <c r="L1132" s="76"/>
      <c r="N1132" s="77"/>
      <c r="O1132" s="73"/>
      <c r="P1132" s="73"/>
      <c r="Q1132" s="73"/>
      <c r="R1132" s="73"/>
      <c r="S1132" s="73"/>
      <c r="T1132" s="73"/>
      <c r="U1132" s="78"/>
      <c r="AN1132" s="79" t="s">
        <v>95</v>
      </c>
      <c r="AO1132" s="79" t="s">
        <v>25</v>
      </c>
      <c r="AP1132" s="6" t="s">
        <v>5</v>
      </c>
      <c r="AQ1132" s="6" t="s">
        <v>13</v>
      </c>
      <c r="AR1132" s="6" t="s">
        <v>19</v>
      </c>
      <c r="AS1132" s="79" t="s">
        <v>87</v>
      </c>
    </row>
    <row r="1133" spans="2:45" s="4" customFormat="1" ht="22.5" customHeight="1" x14ac:dyDescent="0.3">
      <c r="B1133" s="56"/>
      <c r="C1133" s="57"/>
      <c r="D1133" s="57"/>
      <c r="E1133" s="58" t="s">
        <v>0</v>
      </c>
      <c r="F1133" s="100" t="s">
        <v>1266</v>
      </c>
      <c r="G1133" s="101"/>
      <c r="H1133" s="101"/>
      <c r="I1133" s="101"/>
      <c r="J1133" s="57"/>
      <c r="K1133" s="59">
        <v>14.657999999999999</v>
      </c>
      <c r="L1133" s="60"/>
      <c r="N1133" s="61"/>
      <c r="O1133" s="57"/>
      <c r="P1133" s="57"/>
      <c r="Q1133" s="57"/>
      <c r="R1133" s="57"/>
      <c r="S1133" s="57"/>
      <c r="T1133" s="57"/>
      <c r="U1133" s="62"/>
      <c r="AN1133" s="63" t="s">
        <v>95</v>
      </c>
      <c r="AO1133" s="63" t="s">
        <v>25</v>
      </c>
      <c r="AP1133" s="4" t="s">
        <v>25</v>
      </c>
      <c r="AQ1133" s="4" t="s">
        <v>13</v>
      </c>
      <c r="AR1133" s="4" t="s">
        <v>19</v>
      </c>
      <c r="AS1133" s="63" t="s">
        <v>87</v>
      </c>
    </row>
    <row r="1134" spans="2:45" s="4" customFormat="1" ht="22.5" customHeight="1" x14ac:dyDescent="0.3">
      <c r="B1134" s="56"/>
      <c r="C1134" s="57"/>
      <c r="D1134" s="57"/>
      <c r="E1134" s="58" t="s">
        <v>0</v>
      </c>
      <c r="F1134" s="100" t="s">
        <v>0</v>
      </c>
      <c r="G1134" s="101"/>
      <c r="H1134" s="101"/>
      <c r="I1134" s="101"/>
      <c r="J1134" s="57"/>
      <c r="K1134" s="59">
        <v>0</v>
      </c>
      <c r="L1134" s="60"/>
      <c r="N1134" s="61"/>
      <c r="O1134" s="57"/>
      <c r="P1134" s="57"/>
      <c r="Q1134" s="57"/>
      <c r="R1134" s="57"/>
      <c r="S1134" s="57"/>
      <c r="T1134" s="57"/>
      <c r="U1134" s="62"/>
      <c r="AN1134" s="63" t="s">
        <v>95</v>
      </c>
      <c r="AO1134" s="63" t="s">
        <v>25</v>
      </c>
      <c r="AP1134" s="4" t="s">
        <v>25</v>
      </c>
      <c r="AQ1134" s="4" t="s">
        <v>13</v>
      </c>
      <c r="AR1134" s="4" t="s">
        <v>19</v>
      </c>
      <c r="AS1134" s="63" t="s">
        <v>87</v>
      </c>
    </row>
    <row r="1135" spans="2:45" s="6" customFormat="1" ht="22.5" customHeight="1" x14ac:dyDescent="0.3">
      <c r="B1135" s="72"/>
      <c r="C1135" s="73"/>
      <c r="D1135" s="73"/>
      <c r="E1135" s="74" t="s">
        <v>0</v>
      </c>
      <c r="F1135" s="104" t="s">
        <v>707</v>
      </c>
      <c r="G1135" s="105"/>
      <c r="H1135" s="105"/>
      <c r="I1135" s="105"/>
      <c r="J1135" s="73"/>
      <c r="K1135" s="75" t="s">
        <v>0</v>
      </c>
      <c r="L1135" s="76"/>
      <c r="N1135" s="77"/>
      <c r="O1135" s="73"/>
      <c r="P1135" s="73"/>
      <c r="Q1135" s="73"/>
      <c r="R1135" s="73"/>
      <c r="S1135" s="73"/>
      <c r="T1135" s="73"/>
      <c r="U1135" s="78"/>
      <c r="AN1135" s="79" t="s">
        <v>95</v>
      </c>
      <c r="AO1135" s="79" t="s">
        <v>25</v>
      </c>
      <c r="AP1135" s="6" t="s">
        <v>5</v>
      </c>
      <c r="AQ1135" s="6" t="s">
        <v>13</v>
      </c>
      <c r="AR1135" s="6" t="s">
        <v>19</v>
      </c>
      <c r="AS1135" s="79" t="s">
        <v>87</v>
      </c>
    </row>
    <row r="1136" spans="2:45" s="4" customFormat="1" ht="22.5" customHeight="1" x14ac:dyDescent="0.3">
      <c r="B1136" s="56"/>
      <c r="C1136" s="57"/>
      <c r="D1136" s="57"/>
      <c r="E1136" s="58" t="s">
        <v>0</v>
      </c>
      <c r="F1136" s="100" t="s">
        <v>1267</v>
      </c>
      <c r="G1136" s="101"/>
      <c r="H1136" s="101"/>
      <c r="I1136" s="101"/>
      <c r="J1136" s="57"/>
      <c r="K1136" s="59">
        <v>5.4809999999999999</v>
      </c>
      <c r="L1136" s="60"/>
      <c r="N1136" s="61"/>
      <c r="O1136" s="57"/>
      <c r="P1136" s="57"/>
      <c r="Q1136" s="57"/>
      <c r="R1136" s="57"/>
      <c r="S1136" s="57"/>
      <c r="T1136" s="57"/>
      <c r="U1136" s="62"/>
      <c r="AN1136" s="63" t="s">
        <v>95</v>
      </c>
      <c r="AO1136" s="63" t="s">
        <v>25</v>
      </c>
      <c r="AP1136" s="4" t="s">
        <v>25</v>
      </c>
      <c r="AQ1136" s="4" t="s">
        <v>13</v>
      </c>
      <c r="AR1136" s="4" t="s">
        <v>19</v>
      </c>
      <c r="AS1136" s="63" t="s">
        <v>87</v>
      </c>
    </row>
    <row r="1137" spans="2:59" s="4" customFormat="1" ht="22.5" customHeight="1" x14ac:dyDescent="0.3">
      <c r="B1137" s="56"/>
      <c r="C1137" s="57"/>
      <c r="D1137" s="57"/>
      <c r="E1137" s="58" t="s">
        <v>0</v>
      </c>
      <c r="F1137" s="100" t="s">
        <v>1268</v>
      </c>
      <c r="G1137" s="101"/>
      <c r="H1137" s="101"/>
      <c r="I1137" s="101"/>
      <c r="J1137" s="57"/>
      <c r="K1137" s="59">
        <v>8.0060000000000002</v>
      </c>
      <c r="L1137" s="60"/>
      <c r="N1137" s="61"/>
      <c r="O1137" s="57"/>
      <c r="P1137" s="57"/>
      <c r="Q1137" s="57"/>
      <c r="R1137" s="57"/>
      <c r="S1137" s="57"/>
      <c r="T1137" s="57"/>
      <c r="U1137" s="62"/>
      <c r="AN1137" s="63" t="s">
        <v>95</v>
      </c>
      <c r="AO1137" s="63" t="s">
        <v>25</v>
      </c>
      <c r="AP1137" s="4" t="s">
        <v>25</v>
      </c>
      <c r="AQ1137" s="4" t="s">
        <v>13</v>
      </c>
      <c r="AR1137" s="4" t="s">
        <v>19</v>
      </c>
      <c r="AS1137" s="63" t="s">
        <v>87</v>
      </c>
    </row>
    <row r="1138" spans="2:59" s="4" customFormat="1" ht="22.5" customHeight="1" x14ac:dyDescent="0.3">
      <c r="B1138" s="56"/>
      <c r="C1138" s="57"/>
      <c r="D1138" s="57"/>
      <c r="E1138" s="58" t="s">
        <v>0</v>
      </c>
      <c r="F1138" s="100" t="s">
        <v>0</v>
      </c>
      <c r="G1138" s="101"/>
      <c r="H1138" s="101"/>
      <c r="I1138" s="101"/>
      <c r="J1138" s="57"/>
      <c r="K1138" s="59">
        <v>0</v>
      </c>
      <c r="L1138" s="60"/>
      <c r="N1138" s="61"/>
      <c r="O1138" s="57"/>
      <c r="P1138" s="57"/>
      <c r="Q1138" s="57"/>
      <c r="R1138" s="57"/>
      <c r="S1138" s="57"/>
      <c r="T1138" s="57"/>
      <c r="U1138" s="62"/>
      <c r="AN1138" s="63" t="s">
        <v>95</v>
      </c>
      <c r="AO1138" s="63" t="s">
        <v>25</v>
      </c>
      <c r="AP1138" s="4" t="s">
        <v>25</v>
      </c>
      <c r="AQ1138" s="4" t="s">
        <v>13</v>
      </c>
      <c r="AR1138" s="4" t="s">
        <v>19</v>
      </c>
      <c r="AS1138" s="63" t="s">
        <v>87</v>
      </c>
    </row>
    <row r="1139" spans="2:59" s="6" customFormat="1" ht="22.5" customHeight="1" x14ac:dyDescent="0.3">
      <c r="B1139" s="72"/>
      <c r="C1139" s="73"/>
      <c r="D1139" s="73"/>
      <c r="E1139" s="74" t="s">
        <v>0</v>
      </c>
      <c r="F1139" s="104" t="s">
        <v>1245</v>
      </c>
      <c r="G1139" s="105"/>
      <c r="H1139" s="105"/>
      <c r="I1139" s="105"/>
      <c r="J1139" s="73"/>
      <c r="K1139" s="75" t="s">
        <v>0</v>
      </c>
      <c r="L1139" s="76"/>
      <c r="N1139" s="77"/>
      <c r="O1139" s="73"/>
      <c r="P1139" s="73"/>
      <c r="Q1139" s="73"/>
      <c r="R1139" s="73"/>
      <c r="S1139" s="73"/>
      <c r="T1139" s="73"/>
      <c r="U1139" s="78"/>
      <c r="AN1139" s="79" t="s">
        <v>95</v>
      </c>
      <c r="AO1139" s="79" t="s">
        <v>25</v>
      </c>
      <c r="AP1139" s="6" t="s">
        <v>5</v>
      </c>
      <c r="AQ1139" s="6" t="s">
        <v>13</v>
      </c>
      <c r="AR1139" s="6" t="s">
        <v>19</v>
      </c>
      <c r="AS1139" s="79" t="s">
        <v>87</v>
      </c>
    </row>
    <row r="1140" spans="2:59" s="4" customFormat="1" ht="22.5" customHeight="1" x14ac:dyDescent="0.3">
      <c r="B1140" s="56"/>
      <c r="C1140" s="57"/>
      <c r="D1140" s="57"/>
      <c r="E1140" s="58" t="s">
        <v>0</v>
      </c>
      <c r="F1140" s="100" t="s">
        <v>1269</v>
      </c>
      <c r="G1140" s="101"/>
      <c r="H1140" s="101"/>
      <c r="I1140" s="101"/>
      <c r="J1140" s="57"/>
      <c r="K1140" s="59">
        <v>2.4889999999999999</v>
      </c>
      <c r="L1140" s="60"/>
      <c r="N1140" s="61"/>
      <c r="O1140" s="57"/>
      <c r="P1140" s="57"/>
      <c r="Q1140" s="57"/>
      <c r="R1140" s="57"/>
      <c r="S1140" s="57"/>
      <c r="T1140" s="57"/>
      <c r="U1140" s="62"/>
      <c r="AN1140" s="63" t="s">
        <v>95</v>
      </c>
      <c r="AO1140" s="63" t="s">
        <v>25</v>
      </c>
      <c r="AP1140" s="4" t="s">
        <v>25</v>
      </c>
      <c r="AQ1140" s="4" t="s">
        <v>13</v>
      </c>
      <c r="AR1140" s="4" t="s">
        <v>19</v>
      </c>
      <c r="AS1140" s="63" t="s">
        <v>87</v>
      </c>
    </row>
    <row r="1141" spans="2:59" s="4" customFormat="1" ht="22.5" customHeight="1" x14ac:dyDescent="0.3">
      <c r="B1141" s="56"/>
      <c r="C1141" s="57"/>
      <c r="D1141" s="57"/>
      <c r="E1141" s="58" t="s">
        <v>0</v>
      </c>
      <c r="F1141" s="100" t="s">
        <v>0</v>
      </c>
      <c r="G1141" s="101"/>
      <c r="H1141" s="101"/>
      <c r="I1141" s="101"/>
      <c r="J1141" s="57"/>
      <c r="K1141" s="59">
        <v>0</v>
      </c>
      <c r="L1141" s="60"/>
      <c r="N1141" s="61"/>
      <c r="O1141" s="57"/>
      <c r="P1141" s="57"/>
      <c r="Q1141" s="57"/>
      <c r="R1141" s="57"/>
      <c r="S1141" s="57"/>
      <c r="T1141" s="57"/>
      <c r="U1141" s="62"/>
      <c r="AN1141" s="63" t="s">
        <v>95</v>
      </c>
      <c r="AO1141" s="63" t="s">
        <v>25</v>
      </c>
      <c r="AP1141" s="4" t="s">
        <v>25</v>
      </c>
      <c r="AQ1141" s="4" t="s">
        <v>13</v>
      </c>
      <c r="AR1141" s="4" t="s">
        <v>19</v>
      </c>
      <c r="AS1141" s="63" t="s">
        <v>87</v>
      </c>
    </row>
    <row r="1142" spans="2:59" s="7" customFormat="1" ht="22.5" customHeight="1" x14ac:dyDescent="0.3">
      <c r="B1142" s="80"/>
      <c r="C1142" s="81"/>
      <c r="D1142" s="81"/>
      <c r="E1142" s="82" t="s">
        <v>27</v>
      </c>
      <c r="F1142" s="109" t="s">
        <v>136</v>
      </c>
      <c r="G1142" s="110"/>
      <c r="H1142" s="110"/>
      <c r="I1142" s="110"/>
      <c r="J1142" s="81"/>
      <c r="K1142" s="83">
        <v>197.94399999999999</v>
      </c>
      <c r="L1142" s="84"/>
      <c r="N1142" s="85"/>
      <c r="O1142" s="81"/>
      <c r="P1142" s="81"/>
      <c r="Q1142" s="81"/>
      <c r="R1142" s="81"/>
      <c r="S1142" s="81"/>
      <c r="T1142" s="81"/>
      <c r="U1142" s="86"/>
      <c r="AN1142" s="87" t="s">
        <v>95</v>
      </c>
      <c r="AO1142" s="87" t="s">
        <v>25</v>
      </c>
      <c r="AP1142" s="7" t="s">
        <v>103</v>
      </c>
      <c r="AQ1142" s="7" t="s">
        <v>13</v>
      </c>
      <c r="AR1142" s="7" t="s">
        <v>19</v>
      </c>
      <c r="AS1142" s="87" t="s">
        <v>87</v>
      </c>
    </row>
    <row r="1143" spans="2:59" s="5" customFormat="1" ht="22.5" customHeight="1" x14ac:dyDescent="0.3">
      <c r="B1143" s="64"/>
      <c r="C1143" s="65"/>
      <c r="D1143" s="65"/>
      <c r="E1143" s="66" t="s">
        <v>0</v>
      </c>
      <c r="F1143" s="102" t="s">
        <v>96</v>
      </c>
      <c r="G1143" s="103"/>
      <c r="H1143" s="103"/>
      <c r="I1143" s="103"/>
      <c r="J1143" s="65"/>
      <c r="K1143" s="67">
        <v>197.94399999999999</v>
      </c>
      <c r="L1143" s="68"/>
      <c r="N1143" s="69"/>
      <c r="O1143" s="65"/>
      <c r="P1143" s="65"/>
      <c r="Q1143" s="65"/>
      <c r="R1143" s="65"/>
      <c r="S1143" s="65"/>
      <c r="T1143" s="65"/>
      <c r="U1143" s="70"/>
      <c r="AN1143" s="71" t="s">
        <v>95</v>
      </c>
      <c r="AO1143" s="71" t="s">
        <v>25</v>
      </c>
      <c r="AP1143" s="5" t="s">
        <v>92</v>
      </c>
      <c r="AQ1143" s="5" t="s">
        <v>13</v>
      </c>
      <c r="AR1143" s="5" t="s">
        <v>5</v>
      </c>
      <c r="AS1143" s="71" t="s">
        <v>87</v>
      </c>
    </row>
    <row r="1144" spans="2:59" s="1" customFormat="1" ht="44.25" customHeight="1" x14ac:dyDescent="0.3">
      <c r="B1144" s="46"/>
      <c r="C1144" s="47" t="s">
        <v>544</v>
      </c>
      <c r="D1144" s="47" t="s">
        <v>88</v>
      </c>
      <c r="E1144" s="48" t="s">
        <v>713</v>
      </c>
      <c r="F1144" s="97" t="s">
        <v>714</v>
      </c>
      <c r="G1144" s="97"/>
      <c r="H1144" s="97"/>
      <c r="I1144" s="97"/>
      <c r="J1144" s="49" t="s">
        <v>91</v>
      </c>
      <c r="K1144" s="50">
        <v>3413.92</v>
      </c>
      <c r="L1144" s="51"/>
      <c r="N1144" s="52" t="s">
        <v>0</v>
      </c>
      <c r="O1144" s="14" t="s">
        <v>16</v>
      </c>
      <c r="P1144" s="53">
        <v>0.128</v>
      </c>
      <c r="Q1144" s="53">
        <f>P1144*K1144</f>
        <v>436.98176000000001</v>
      </c>
      <c r="R1144" s="53">
        <v>5.8E-4</v>
      </c>
      <c r="S1144" s="53">
        <f>R1144*K1144</f>
        <v>1.9800736000000001</v>
      </c>
      <c r="T1144" s="53">
        <v>0</v>
      </c>
      <c r="U1144" s="54">
        <f>T1144*K1144</f>
        <v>0</v>
      </c>
      <c r="AL1144" s="8" t="s">
        <v>183</v>
      </c>
      <c r="AN1144" s="8" t="s">
        <v>88</v>
      </c>
      <c r="AO1144" s="8" t="s">
        <v>25</v>
      </c>
      <c r="AS1144" s="8" t="s">
        <v>87</v>
      </c>
      <c r="AY1144" s="55" t="e">
        <f>IF(O1144="základní",#REF!,0)</f>
        <v>#REF!</v>
      </c>
      <c r="AZ1144" s="55">
        <f>IF(O1144="snížená",#REF!,0)</f>
        <v>0</v>
      </c>
      <c r="BA1144" s="55">
        <f>IF(O1144="zákl. přenesená",#REF!,0)</f>
        <v>0</v>
      </c>
      <c r="BB1144" s="55">
        <f>IF(O1144="sníž. přenesená",#REF!,0)</f>
        <v>0</v>
      </c>
      <c r="BC1144" s="55">
        <f>IF(O1144="nulová",#REF!,0)</f>
        <v>0</v>
      </c>
      <c r="BD1144" s="8" t="s">
        <v>5</v>
      </c>
      <c r="BE1144" s="55" t="e">
        <f>ROUND(#REF!*K1144,2)</f>
        <v>#REF!</v>
      </c>
      <c r="BF1144" s="8" t="s">
        <v>183</v>
      </c>
      <c r="BG1144" s="8" t="s">
        <v>715</v>
      </c>
    </row>
    <row r="1145" spans="2:59" s="6" customFormat="1" ht="22.5" customHeight="1" x14ac:dyDescent="0.3">
      <c r="B1145" s="72"/>
      <c r="C1145" s="73"/>
      <c r="D1145" s="73"/>
      <c r="E1145" s="74" t="s">
        <v>0</v>
      </c>
      <c r="F1145" s="106" t="s">
        <v>493</v>
      </c>
      <c r="G1145" s="107"/>
      <c r="H1145" s="107"/>
      <c r="I1145" s="107"/>
      <c r="J1145" s="73"/>
      <c r="K1145" s="75" t="s">
        <v>0</v>
      </c>
      <c r="L1145" s="76"/>
      <c r="N1145" s="77"/>
      <c r="O1145" s="73"/>
      <c r="P1145" s="73"/>
      <c r="Q1145" s="73"/>
      <c r="R1145" s="73"/>
      <c r="S1145" s="73"/>
      <c r="T1145" s="73"/>
      <c r="U1145" s="78"/>
      <c r="AN1145" s="79" t="s">
        <v>95</v>
      </c>
      <c r="AO1145" s="79" t="s">
        <v>25</v>
      </c>
      <c r="AP1145" s="6" t="s">
        <v>5</v>
      </c>
      <c r="AQ1145" s="6" t="s">
        <v>13</v>
      </c>
      <c r="AR1145" s="6" t="s">
        <v>19</v>
      </c>
      <c r="AS1145" s="79" t="s">
        <v>87</v>
      </c>
    </row>
    <row r="1146" spans="2:59" s="6" customFormat="1" ht="22.5" customHeight="1" x14ac:dyDescent="0.3">
      <c r="B1146" s="72"/>
      <c r="C1146" s="73"/>
      <c r="D1146" s="73"/>
      <c r="E1146" s="74" t="s">
        <v>0</v>
      </c>
      <c r="F1146" s="104" t="s">
        <v>906</v>
      </c>
      <c r="G1146" s="105"/>
      <c r="H1146" s="105"/>
      <c r="I1146" s="105"/>
      <c r="J1146" s="73"/>
      <c r="K1146" s="75" t="s">
        <v>0</v>
      </c>
      <c r="L1146" s="76"/>
      <c r="N1146" s="77"/>
      <c r="O1146" s="73"/>
      <c r="P1146" s="73"/>
      <c r="Q1146" s="73"/>
      <c r="R1146" s="73"/>
      <c r="S1146" s="73"/>
      <c r="T1146" s="73"/>
      <c r="U1146" s="78"/>
      <c r="AN1146" s="79" t="s">
        <v>95</v>
      </c>
      <c r="AO1146" s="79" t="s">
        <v>25</v>
      </c>
      <c r="AP1146" s="6" t="s">
        <v>5</v>
      </c>
      <c r="AQ1146" s="6" t="s">
        <v>13</v>
      </c>
      <c r="AR1146" s="6" t="s">
        <v>19</v>
      </c>
      <c r="AS1146" s="79" t="s">
        <v>87</v>
      </c>
    </row>
    <row r="1147" spans="2:59" s="4" customFormat="1" ht="22.5" customHeight="1" x14ac:dyDescent="0.3">
      <c r="B1147" s="56"/>
      <c r="C1147" s="57"/>
      <c r="D1147" s="57"/>
      <c r="E1147" s="58" t="s">
        <v>0</v>
      </c>
      <c r="F1147" s="100" t="s">
        <v>1270</v>
      </c>
      <c r="G1147" s="101"/>
      <c r="H1147" s="101"/>
      <c r="I1147" s="101"/>
      <c r="J1147" s="57"/>
      <c r="K1147" s="59">
        <v>628.9</v>
      </c>
      <c r="L1147" s="60"/>
      <c r="N1147" s="61"/>
      <c r="O1147" s="57"/>
      <c r="P1147" s="57"/>
      <c r="Q1147" s="57"/>
      <c r="R1147" s="57"/>
      <c r="S1147" s="57"/>
      <c r="T1147" s="57"/>
      <c r="U1147" s="62"/>
      <c r="AN1147" s="63" t="s">
        <v>95</v>
      </c>
      <c r="AO1147" s="63" t="s">
        <v>25</v>
      </c>
      <c r="AP1147" s="4" t="s">
        <v>25</v>
      </c>
      <c r="AQ1147" s="4" t="s">
        <v>13</v>
      </c>
      <c r="AR1147" s="4" t="s">
        <v>19</v>
      </c>
      <c r="AS1147" s="63" t="s">
        <v>87</v>
      </c>
    </row>
    <row r="1148" spans="2:59" s="4" customFormat="1" ht="22.5" customHeight="1" x14ac:dyDescent="0.3">
      <c r="B1148" s="56"/>
      <c r="C1148" s="57"/>
      <c r="D1148" s="57"/>
      <c r="E1148" s="58" t="s">
        <v>0</v>
      </c>
      <c r="F1148" s="100" t="s">
        <v>0</v>
      </c>
      <c r="G1148" s="101"/>
      <c r="H1148" s="101"/>
      <c r="I1148" s="101"/>
      <c r="J1148" s="57"/>
      <c r="K1148" s="59">
        <v>0</v>
      </c>
      <c r="L1148" s="60"/>
      <c r="N1148" s="61"/>
      <c r="O1148" s="57"/>
      <c r="P1148" s="57"/>
      <c r="Q1148" s="57"/>
      <c r="R1148" s="57"/>
      <c r="S1148" s="57"/>
      <c r="T1148" s="57"/>
      <c r="U1148" s="62"/>
      <c r="AN1148" s="63" t="s">
        <v>95</v>
      </c>
      <c r="AO1148" s="63" t="s">
        <v>25</v>
      </c>
      <c r="AP1148" s="4" t="s">
        <v>25</v>
      </c>
      <c r="AQ1148" s="4" t="s">
        <v>13</v>
      </c>
      <c r="AR1148" s="4" t="s">
        <v>19</v>
      </c>
      <c r="AS1148" s="63" t="s">
        <v>87</v>
      </c>
    </row>
    <row r="1149" spans="2:59" s="6" customFormat="1" ht="22.5" customHeight="1" x14ac:dyDescent="0.3">
      <c r="B1149" s="72"/>
      <c r="C1149" s="73"/>
      <c r="D1149" s="73"/>
      <c r="E1149" s="74" t="s">
        <v>0</v>
      </c>
      <c r="F1149" s="104" t="s">
        <v>709</v>
      </c>
      <c r="G1149" s="105"/>
      <c r="H1149" s="105"/>
      <c r="I1149" s="105"/>
      <c r="J1149" s="73"/>
      <c r="K1149" s="75" t="s">
        <v>0</v>
      </c>
      <c r="L1149" s="76"/>
      <c r="N1149" s="77"/>
      <c r="O1149" s="73"/>
      <c r="P1149" s="73"/>
      <c r="Q1149" s="73"/>
      <c r="R1149" s="73"/>
      <c r="S1149" s="73"/>
      <c r="T1149" s="73"/>
      <c r="U1149" s="78"/>
      <c r="AN1149" s="79" t="s">
        <v>95</v>
      </c>
      <c r="AO1149" s="79" t="s">
        <v>25</v>
      </c>
      <c r="AP1149" s="6" t="s">
        <v>5</v>
      </c>
      <c r="AQ1149" s="6" t="s">
        <v>13</v>
      </c>
      <c r="AR1149" s="6" t="s">
        <v>19</v>
      </c>
      <c r="AS1149" s="79" t="s">
        <v>87</v>
      </c>
    </row>
    <row r="1150" spans="2:59" s="4" customFormat="1" ht="22.5" customHeight="1" x14ac:dyDescent="0.3">
      <c r="B1150" s="56"/>
      <c r="C1150" s="57"/>
      <c r="D1150" s="57"/>
      <c r="E1150" s="58" t="s">
        <v>0</v>
      </c>
      <c r="F1150" s="100" t="s">
        <v>1271</v>
      </c>
      <c r="G1150" s="101"/>
      <c r="H1150" s="101"/>
      <c r="I1150" s="101"/>
      <c r="J1150" s="57"/>
      <c r="K1150" s="59">
        <v>267</v>
      </c>
      <c r="L1150" s="60"/>
      <c r="N1150" s="61"/>
      <c r="O1150" s="57"/>
      <c r="P1150" s="57"/>
      <c r="Q1150" s="57"/>
      <c r="R1150" s="57"/>
      <c r="S1150" s="57"/>
      <c r="T1150" s="57"/>
      <c r="U1150" s="62"/>
      <c r="AN1150" s="63" t="s">
        <v>95</v>
      </c>
      <c r="AO1150" s="63" t="s">
        <v>25</v>
      </c>
      <c r="AP1150" s="4" t="s">
        <v>25</v>
      </c>
      <c r="AQ1150" s="4" t="s">
        <v>13</v>
      </c>
      <c r="AR1150" s="4" t="s">
        <v>19</v>
      </c>
      <c r="AS1150" s="63" t="s">
        <v>87</v>
      </c>
    </row>
    <row r="1151" spans="2:59" s="4" customFormat="1" ht="22.5" customHeight="1" x14ac:dyDescent="0.3">
      <c r="B1151" s="56"/>
      <c r="C1151" s="57"/>
      <c r="D1151" s="57"/>
      <c r="E1151" s="58" t="s">
        <v>0</v>
      </c>
      <c r="F1151" s="100" t="s">
        <v>0</v>
      </c>
      <c r="G1151" s="101"/>
      <c r="H1151" s="101"/>
      <c r="I1151" s="101"/>
      <c r="J1151" s="57"/>
      <c r="K1151" s="59">
        <v>0</v>
      </c>
      <c r="L1151" s="60"/>
      <c r="N1151" s="61"/>
      <c r="O1151" s="57"/>
      <c r="P1151" s="57"/>
      <c r="Q1151" s="57"/>
      <c r="R1151" s="57"/>
      <c r="S1151" s="57"/>
      <c r="T1151" s="57"/>
      <c r="U1151" s="62"/>
      <c r="AN1151" s="63" t="s">
        <v>95</v>
      </c>
      <c r="AO1151" s="63" t="s">
        <v>25</v>
      </c>
      <c r="AP1151" s="4" t="s">
        <v>25</v>
      </c>
      <c r="AQ1151" s="4" t="s">
        <v>13</v>
      </c>
      <c r="AR1151" s="4" t="s">
        <v>19</v>
      </c>
      <c r="AS1151" s="63" t="s">
        <v>87</v>
      </c>
    </row>
    <row r="1152" spans="2:59" s="6" customFormat="1" ht="22.5" customHeight="1" x14ac:dyDescent="0.3">
      <c r="B1152" s="72"/>
      <c r="C1152" s="73"/>
      <c r="D1152" s="73"/>
      <c r="E1152" s="74" t="s">
        <v>0</v>
      </c>
      <c r="F1152" s="104" t="s">
        <v>902</v>
      </c>
      <c r="G1152" s="105"/>
      <c r="H1152" s="105"/>
      <c r="I1152" s="105"/>
      <c r="J1152" s="73"/>
      <c r="K1152" s="75" t="s">
        <v>0</v>
      </c>
      <c r="L1152" s="76"/>
      <c r="N1152" s="77"/>
      <c r="O1152" s="73"/>
      <c r="P1152" s="73"/>
      <c r="Q1152" s="73"/>
      <c r="R1152" s="73"/>
      <c r="S1152" s="73"/>
      <c r="T1152" s="73"/>
      <c r="U1152" s="78"/>
      <c r="AN1152" s="79" t="s">
        <v>95</v>
      </c>
      <c r="AO1152" s="79" t="s">
        <v>25</v>
      </c>
      <c r="AP1152" s="6" t="s">
        <v>5</v>
      </c>
      <c r="AQ1152" s="6" t="s">
        <v>13</v>
      </c>
      <c r="AR1152" s="6" t="s">
        <v>19</v>
      </c>
      <c r="AS1152" s="79" t="s">
        <v>87</v>
      </c>
    </row>
    <row r="1153" spans="2:59" s="4" customFormat="1" ht="22.5" customHeight="1" x14ac:dyDescent="0.3">
      <c r="B1153" s="56"/>
      <c r="C1153" s="57"/>
      <c r="D1153" s="57"/>
      <c r="E1153" s="58" t="s">
        <v>0</v>
      </c>
      <c r="F1153" s="100" t="s">
        <v>1272</v>
      </c>
      <c r="G1153" s="101"/>
      <c r="H1153" s="101"/>
      <c r="I1153" s="101"/>
      <c r="J1153" s="57"/>
      <c r="K1153" s="59">
        <v>309.94</v>
      </c>
      <c r="L1153" s="60"/>
      <c r="N1153" s="61"/>
      <c r="O1153" s="57"/>
      <c r="P1153" s="57"/>
      <c r="Q1153" s="57"/>
      <c r="R1153" s="57"/>
      <c r="S1153" s="57"/>
      <c r="T1153" s="57"/>
      <c r="U1153" s="62"/>
      <c r="AN1153" s="63" t="s">
        <v>95</v>
      </c>
      <c r="AO1153" s="63" t="s">
        <v>25</v>
      </c>
      <c r="AP1153" s="4" t="s">
        <v>25</v>
      </c>
      <c r="AQ1153" s="4" t="s">
        <v>13</v>
      </c>
      <c r="AR1153" s="4" t="s">
        <v>19</v>
      </c>
      <c r="AS1153" s="63" t="s">
        <v>87</v>
      </c>
    </row>
    <row r="1154" spans="2:59" s="4" customFormat="1" ht="22.5" customHeight="1" x14ac:dyDescent="0.3">
      <c r="B1154" s="56"/>
      <c r="C1154" s="57"/>
      <c r="D1154" s="57"/>
      <c r="E1154" s="58" t="s">
        <v>0</v>
      </c>
      <c r="F1154" s="100" t="s">
        <v>1273</v>
      </c>
      <c r="G1154" s="101"/>
      <c r="H1154" s="101"/>
      <c r="I1154" s="101"/>
      <c r="J1154" s="57"/>
      <c r="K1154" s="59">
        <v>405.7</v>
      </c>
      <c r="L1154" s="60"/>
      <c r="N1154" s="61"/>
      <c r="O1154" s="57"/>
      <c r="P1154" s="57"/>
      <c r="Q1154" s="57"/>
      <c r="R1154" s="57"/>
      <c r="S1154" s="57"/>
      <c r="T1154" s="57"/>
      <c r="U1154" s="62"/>
      <c r="AN1154" s="63" t="s">
        <v>95</v>
      </c>
      <c r="AO1154" s="63" t="s">
        <v>25</v>
      </c>
      <c r="AP1154" s="4" t="s">
        <v>25</v>
      </c>
      <c r="AQ1154" s="4" t="s">
        <v>13</v>
      </c>
      <c r="AR1154" s="4" t="s">
        <v>19</v>
      </c>
      <c r="AS1154" s="63" t="s">
        <v>87</v>
      </c>
    </row>
    <row r="1155" spans="2:59" s="4" customFormat="1" ht="22.5" customHeight="1" x14ac:dyDescent="0.3">
      <c r="B1155" s="56"/>
      <c r="C1155" s="57"/>
      <c r="D1155" s="57"/>
      <c r="E1155" s="58" t="s">
        <v>0</v>
      </c>
      <c r="F1155" s="100" t="s">
        <v>1274</v>
      </c>
      <c r="G1155" s="101"/>
      <c r="H1155" s="101"/>
      <c r="I1155" s="101"/>
      <c r="J1155" s="57"/>
      <c r="K1155" s="59">
        <v>95.42</v>
      </c>
      <c r="L1155" s="60"/>
      <c r="N1155" s="61"/>
      <c r="O1155" s="57"/>
      <c r="P1155" s="57"/>
      <c r="Q1155" s="57"/>
      <c r="R1155" s="57"/>
      <c r="S1155" s="57"/>
      <c r="T1155" s="57"/>
      <c r="U1155" s="62"/>
      <c r="AN1155" s="63" t="s">
        <v>95</v>
      </c>
      <c r="AO1155" s="63" t="s">
        <v>25</v>
      </c>
      <c r="AP1155" s="4" t="s">
        <v>25</v>
      </c>
      <c r="AQ1155" s="4" t="s">
        <v>13</v>
      </c>
      <c r="AR1155" s="4" t="s">
        <v>19</v>
      </c>
      <c r="AS1155" s="63" t="s">
        <v>87</v>
      </c>
    </row>
    <row r="1156" spans="2:59" s="7" customFormat="1" ht="22.5" customHeight="1" x14ac:dyDescent="0.3">
      <c r="B1156" s="80"/>
      <c r="C1156" s="81"/>
      <c r="D1156" s="81"/>
      <c r="E1156" s="82" t="s">
        <v>28</v>
      </c>
      <c r="F1156" s="109" t="s">
        <v>136</v>
      </c>
      <c r="G1156" s="110"/>
      <c r="H1156" s="110"/>
      <c r="I1156" s="110"/>
      <c r="J1156" s="81"/>
      <c r="K1156" s="83">
        <v>1706.96</v>
      </c>
      <c r="L1156" s="84"/>
      <c r="N1156" s="85"/>
      <c r="O1156" s="81"/>
      <c r="P1156" s="81"/>
      <c r="Q1156" s="81"/>
      <c r="R1156" s="81"/>
      <c r="S1156" s="81"/>
      <c r="T1156" s="81"/>
      <c r="U1156" s="86"/>
      <c r="AN1156" s="87" t="s">
        <v>95</v>
      </c>
      <c r="AO1156" s="87" t="s">
        <v>25</v>
      </c>
      <c r="AP1156" s="7" t="s">
        <v>103</v>
      </c>
      <c r="AQ1156" s="7" t="s">
        <v>13</v>
      </c>
      <c r="AR1156" s="7" t="s">
        <v>19</v>
      </c>
      <c r="AS1156" s="87" t="s">
        <v>87</v>
      </c>
    </row>
    <row r="1157" spans="2:59" s="4" customFormat="1" ht="22.5" customHeight="1" x14ac:dyDescent="0.3">
      <c r="B1157" s="56"/>
      <c r="C1157" s="57"/>
      <c r="D1157" s="57"/>
      <c r="E1157" s="58" t="s">
        <v>0</v>
      </c>
      <c r="F1157" s="100" t="s">
        <v>0</v>
      </c>
      <c r="G1157" s="101"/>
      <c r="H1157" s="101"/>
      <c r="I1157" s="101"/>
      <c r="J1157" s="57"/>
      <c r="K1157" s="59">
        <v>0</v>
      </c>
      <c r="L1157" s="60"/>
      <c r="N1157" s="61"/>
      <c r="O1157" s="57"/>
      <c r="P1157" s="57"/>
      <c r="Q1157" s="57"/>
      <c r="R1157" s="57"/>
      <c r="S1157" s="57"/>
      <c r="T1157" s="57"/>
      <c r="U1157" s="62"/>
      <c r="AN1157" s="63" t="s">
        <v>95</v>
      </c>
      <c r="AO1157" s="63" t="s">
        <v>25</v>
      </c>
      <c r="AP1157" s="4" t="s">
        <v>25</v>
      </c>
      <c r="AQ1157" s="4" t="s">
        <v>13</v>
      </c>
      <c r="AR1157" s="4" t="s">
        <v>19</v>
      </c>
      <c r="AS1157" s="63" t="s">
        <v>87</v>
      </c>
    </row>
    <row r="1158" spans="2:59" s="4" customFormat="1" ht="22.5" customHeight="1" x14ac:dyDescent="0.3">
      <c r="B1158" s="56"/>
      <c r="C1158" s="57"/>
      <c r="D1158" s="57"/>
      <c r="E1158" s="58" t="s">
        <v>0</v>
      </c>
      <c r="F1158" s="100" t="s">
        <v>28</v>
      </c>
      <c r="G1158" s="101"/>
      <c r="H1158" s="101"/>
      <c r="I1158" s="101"/>
      <c r="J1158" s="57"/>
      <c r="K1158" s="59">
        <v>1706.96</v>
      </c>
      <c r="L1158" s="60"/>
      <c r="N1158" s="61"/>
      <c r="O1158" s="57"/>
      <c r="P1158" s="57"/>
      <c r="Q1158" s="57"/>
      <c r="R1158" s="57"/>
      <c r="S1158" s="57"/>
      <c r="T1158" s="57"/>
      <c r="U1158" s="62"/>
      <c r="AN1158" s="63" t="s">
        <v>95</v>
      </c>
      <c r="AO1158" s="63" t="s">
        <v>25</v>
      </c>
      <c r="AP1158" s="4" t="s">
        <v>25</v>
      </c>
      <c r="AQ1158" s="4" t="s">
        <v>13</v>
      </c>
      <c r="AR1158" s="4" t="s">
        <v>19</v>
      </c>
      <c r="AS1158" s="63" t="s">
        <v>87</v>
      </c>
    </row>
    <row r="1159" spans="2:59" s="4" customFormat="1" ht="22.5" customHeight="1" x14ac:dyDescent="0.3">
      <c r="B1159" s="56"/>
      <c r="C1159" s="57"/>
      <c r="D1159" s="57"/>
      <c r="E1159" s="58" t="s">
        <v>0</v>
      </c>
      <c r="F1159" s="100" t="s">
        <v>0</v>
      </c>
      <c r="G1159" s="101"/>
      <c r="H1159" s="101"/>
      <c r="I1159" s="101"/>
      <c r="J1159" s="57"/>
      <c r="K1159" s="59">
        <v>0</v>
      </c>
      <c r="L1159" s="60"/>
      <c r="N1159" s="61"/>
      <c r="O1159" s="57"/>
      <c r="P1159" s="57"/>
      <c r="Q1159" s="57"/>
      <c r="R1159" s="57"/>
      <c r="S1159" s="57"/>
      <c r="T1159" s="57"/>
      <c r="U1159" s="62"/>
      <c r="AN1159" s="63" t="s">
        <v>95</v>
      </c>
      <c r="AO1159" s="63" t="s">
        <v>25</v>
      </c>
      <c r="AP1159" s="4" t="s">
        <v>25</v>
      </c>
      <c r="AQ1159" s="4" t="s">
        <v>13</v>
      </c>
      <c r="AR1159" s="4" t="s">
        <v>19</v>
      </c>
      <c r="AS1159" s="63" t="s">
        <v>87</v>
      </c>
    </row>
    <row r="1160" spans="2:59" s="4" customFormat="1" ht="22.5" customHeight="1" x14ac:dyDescent="0.3">
      <c r="B1160" s="56"/>
      <c r="C1160" s="57"/>
      <c r="D1160" s="57"/>
      <c r="E1160" s="58" t="s">
        <v>0</v>
      </c>
      <c r="F1160" s="100" t="s">
        <v>0</v>
      </c>
      <c r="G1160" s="101"/>
      <c r="H1160" s="101"/>
      <c r="I1160" s="101"/>
      <c r="J1160" s="57"/>
      <c r="K1160" s="59">
        <v>0</v>
      </c>
      <c r="L1160" s="60"/>
      <c r="N1160" s="61"/>
      <c r="O1160" s="57"/>
      <c r="P1160" s="57"/>
      <c r="Q1160" s="57"/>
      <c r="R1160" s="57"/>
      <c r="S1160" s="57"/>
      <c r="T1160" s="57"/>
      <c r="U1160" s="62"/>
      <c r="AN1160" s="63" t="s">
        <v>95</v>
      </c>
      <c r="AO1160" s="63" t="s">
        <v>25</v>
      </c>
      <c r="AP1160" s="4" t="s">
        <v>25</v>
      </c>
      <c r="AQ1160" s="4" t="s">
        <v>13</v>
      </c>
      <c r="AR1160" s="4" t="s">
        <v>19</v>
      </c>
      <c r="AS1160" s="63" t="s">
        <v>87</v>
      </c>
    </row>
    <row r="1161" spans="2:59" s="5" customFormat="1" ht="22.5" customHeight="1" x14ac:dyDescent="0.3">
      <c r="B1161" s="64"/>
      <c r="C1161" s="65"/>
      <c r="D1161" s="65"/>
      <c r="E1161" s="66" t="s">
        <v>0</v>
      </c>
      <c r="F1161" s="102" t="s">
        <v>96</v>
      </c>
      <c r="G1161" s="103"/>
      <c r="H1161" s="103"/>
      <c r="I1161" s="103"/>
      <c r="J1161" s="65"/>
      <c r="K1161" s="67">
        <v>3413.92</v>
      </c>
      <c r="L1161" s="68"/>
      <c r="N1161" s="69"/>
      <c r="O1161" s="65"/>
      <c r="P1161" s="65"/>
      <c r="Q1161" s="65"/>
      <c r="R1161" s="65"/>
      <c r="S1161" s="65"/>
      <c r="T1161" s="65"/>
      <c r="U1161" s="70"/>
      <c r="AN1161" s="71" t="s">
        <v>95</v>
      </c>
      <c r="AO1161" s="71" t="s">
        <v>25</v>
      </c>
      <c r="AP1161" s="5" t="s">
        <v>92</v>
      </c>
      <c r="AQ1161" s="5" t="s">
        <v>13</v>
      </c>
      <c r="AR1161" s="5" t="s">
        <v>5</v>
      </c>
      <c r="AS1161" s="71" t="s">
        <v>87</v>
      </c>
    </row>
    <row r="1162" spans="2:59" s="1" customFormat="1" ht="31.5" customHeight="1" x14ac:dyDescent="0.3">
      <c r="B1162" s="46"/>
      <c r="C1162" s="88" t="s">
        <v>549</v>
      </c>
      <c r="D1162" s="88" t="s">
        <v>145</v>
      </c>
      <c r="E1162" s="89" t="s">
        <v>716</v>
      </c>
      <c r="F1162" s="108" t="s">
        <v>717</v>
      </c>
      <c r="G1162" s="108"/>
      <c r="H1162" s="108"/>
      <c r="I1162" s="108"/>
      <c r="J1162" s="90" t="s">
        <v>91</v>
      </c>
      <c r="K1162" s="91">
        <v>1741.0989999999999</v>
      </c>
      <c r="L1162" s="51"/>
      <c r="N1162" s="52" t="s">
        <v>0</v>
      </c>
      <c r="O1162" s="14" t="s">
        <v>16</v>
      </c>
      <c r="P1162" s="53">
        <v>0</v>
      </c>
      <c r="Q1162" s="53">
        <f>P1162*K1162</f>
        <v>0</v>
      </c>
      <c r="R1162" s="53">
        <v>4.0000000000000001E-3</v>
      </c>
      <c r="S1162" s="53">
        <f>R1162*K1162</f>
        <v>6.9643959999999998</v>
      </c>
      <c r="T1162" s="53">
        <v>0</v>
      </c>
      <c r="U1162" s="54">
        <f>T1162*K1162</f>
        <v>0</v>
      </c>
      <c r="AL1162" s="8" t="s">
        <v>370</v>
      </c>
      <c r="AN1162" s="8" t="s">
        <v>145</v>
      </c>
      <c r="AO1162" s="8" t="s">
        <v>25</v>
      </c>
      <c r="AS1162" s="8" t="s">
        <v>87</v>
      </c>
      <c r="AY1162" s="55" t="e">
        <f>IF(O1162="základní",#REF!,0)</f>
        <v>#REF!</v>
      </c>
      <c r="AZ1162" s="55">
        <f>IF(O1162="snížená",#REF!,0)</f>
        <v>0</v>
      </c>
      <c r="BA1162" s="55">
        <f>IF(O1162="zákl. přenesená",#REF!,0)</f>
        <v>0</v>
      </c>
      <c r="BB1162" s="55">
        <f>IF(O1162="sníž. přenesená",#REF!,0)</f>
        <v>0</v>
      </c>
      <c r="BC1162" s="55">
        <f>IF(O1162="nulová",#REF!,0)</f>
        <v>0</v>
      </c>
      <c r="BD1162" s="8" t="s">
        <v>5</v>
      </c>
      <c r="BE1162" s="55" t="e">
        <f>ROUND(#REF!*K1162,2)</f>
        <v>#REF!</v>
      </c>
      <c r="BF1162" s="8" t="s">
        <v>183</v>
      </c>
      <c r="BG1162" s="8" t="s">
        <v>718</v>
      </c>
    </row>
    <row r="1163" spans="2:59" s="4" customFormat="1" ht="22.5" customHeight="1" x14ac:dyDescent="0.3">
      <c r="B1163" s="56"/>
      <c r="C1163" s="57"/>
      <c r="D1163" s="57"/>
      <c r="E1163" s="58" t="s">
        <v>0</v>
      </c>
      <c r="F1163" s="98" t="s">
        <v>28</v>
      </c>
      <c r="G1163" s="99"/>
      <c r="H1163" s="99"/>
      <c r="I1163" s="99"/>
      <c r="J1163" s="57"/>
      <c r="K1163" s="59">
        <v>1706.96</v>
      </c>
      <c r="L1163" s="60"/>
      <c r="N1163" s="61"/>
      <c r="O1163" s="57"/>
      <c r="P1163" s="57"/>
      <c r="Q1163" s="57"/>
      <c r="R1163" s="57"/>
      <c r="S1163" s="57"/>
      <c r="T1163" s="57"/>
      <c r="U1163" s="62"/>
      <c r="AN1163" s="63" t="s">
        <v>95</v>
      </c>
      <c r="AO1163" s="63" t="s">
        <v>25</v>
      </c>
      <c r="AP1163" s="4" t="s">
        <v>25</v>
      </c>
      <c r="AQ1163" s="4" t="s">
        <v>13</v>
      </c>
      <c r="AR1163" s="4" t="s">
        <v>19</v>
      </c>
      <c r="AS1163" s="63" t="s">
        <v>87</v>
      </c>
    </row>
    <row r="1164" spans="2:59" s="4" customFormat="1" ht="22.5" customHeight="1" x14ac:dyDescent="0.3">
      <c r="B1164" s="56"/>
      <c r="C1164" s="57"/>
      <c r="D1164" s="57"/>
      <c r="E1164" s="58" t="s">
        <v>0</v>
      </c>
      <c r="F1164" s="100" t="s">
        <v>0</v>
      </c>
      <c r="G1164" s="101"/>
      <c r="H1164" s="101"/>
      <c r="I1164" s="101"/>
      <c r="J1164" s="57"/>
      <c r="K1164" s="59">
        <v>0</v>
      </c>
      <c r="L1164" s="60"/>
      <c r="N1164" s="61"/>
      <c r="O1164" s="57"/>
      <c r="P1164" s="57"/>
      <c r="Q1164" s="57"/>
      <c r="R1164" s="57"/>
      <c r="S1164" s="57"/>
      <c r="T1164" s="57"/>
      <c r="U1164" s="62"/>
      <c r="AN1164" s="63" t="s">
        <v>95</v>
      </c>
      <c r="AO1164" s="63" t="s">
        <v>25</v>
      </c>
      <c r="AP1164" s="4" t="s">
        <v>25</v>
      </c>
      <c r="AQ1164" s="4" t="s">
        <v>13</v>
      </c>
      <c r="AR1164" s="4" t="s">
        <v>19</v>
      </c>
      <c r="AS1164" s="63" t="s">
        <v>87</v>
      </c>
    </row>
    <row r="1165" spans="2:59" s="6" customFormat="1" ht="22.5" customHeight="1" x14ac:dyDescent="0.3">
      <c r="B1165" s="72"/>
      <c r="C1165" s="73"/>
      <c r="D1165" s="73"/>
      <c r="E1165" s="74" t="s">
        <v>0</v>
      </c>
      <c r="F1165" s="104" t="s">
        <v>158</v>
      </c>
      <c r="G1165" s="105"/>
      <c r="H1165" s="105"/>
      <c r="I1165" s="105"/>
      <c r="J1165" s="73"/>
      <c r="K1165" s="75" t="s">
        <v>0</v>
      </c>
      <c r="L1165" s="76"/>
      <c r="N1165" s="77"/>
      <c r="O1165" s="73"/>
      <c r="P1165" s="73"/>
      <c r="Q1165" s="73"/>
      <c r="R1165" s="73"/>
      <c r="S1165" s="73"/>
      <c r="T1165" s="73"/>
      <c r="U1165" s="78"/>
      <c r="AN1165" s="79" t="s">
        <v>95</v>
      </c>
      <c r="AO1165" s="79" t="s">
        <v>25</v>
      </c>
      <c r="AP1165" s="6" t="s">
        <v>5</v>
      </c>
      <c r="AQ1165" s="6" t="s">
        <v>13</v>
      </c>
      <c r="AR1165" s="6" t="s">
        <v>19</v>
      </c>
      <c r="AS1165" s="79" t="s">
        <v>87</v>
      </c>
    </row>
    <row r="1166" spans="2:59" s="4" customFormat="1" ht="22.5" customHeight="1" x14ac:dyDescent="0.3">
      <c r="B1166" s="56"/>
      <c r="C1166" s="57"/>
      <c r="D1166" s="57"/>
      <c r="E1166" s="58" t="s">
        <v>0</v>
      </c>
      <c r="F1166" s="100" t="s">
        <v>719</v>
      </c>
      <c r="G1166" s="101"/>
      <c r="H1166" s="101"/>
      <c r="I1166" s="101"/>
      <c r="J1166" s="57"/>
      <c r="K1166" s="59">
        <v>34.139000000000003</v>
      </c>
      <c r="L1166" s="60"/>
      <c r="N1166" s="61"/>
      <c r="O1166" s="57"/>
      <c r="P1166" s="57"/>
      <c r="Q1166" s="57"/>
      <c r="R1166" s="57"/>
      <c r="S1166" s="57"/>
      <c r="T1166" s="57"/>
      <c r="U1166" s="62"/>
      <c r="AN1166" s="63" t="s">
        <v>95</v>
      </c>
      <c r="AO1166" s="63" t="s">
        <v>25</v>
      </c>
      <c r="AP1166" s="4" t="s">
        <v>25</v>
      </c>
      <c r="AQ1166" s="4" t="s">
        <v>13</v>
      </c>
      <c r="AR1166" s="4" t="s">
        <v>19</v>
      </c>
      <c r="AS1166" s="63" t="s">
        <v>87</v>
      </c>
    </row>
    <row r="1167" spans="2:59" s="4" customFormat="1" ht="22.5" customHeight="1" x14ac:dyDescent="0.3">
      <c r="B1167" s="56"/>
      <c r="C1167" s="57"/>
      <c r="D1167" s="57"/>
      <c r="E1167" s="58" t="s">
        <v>0</v>
      </c>
      <c r="F1167" s="100" t="s">
        <v>0</v>
      </c>
      <c r="G1167" s="101"/>
      <c r="H1167" s="101"/>
      <c r="I1167" s="101"/>
      <c r="J1167" s="57"/>
      <c r="K1167" s="59">
        <v>0</v>
      </c>
      <c r="L1167" s="60"/>
      <c r="N1167" s="61"/>
      <c r="O1167" s="57"/>
      <c r="P1167" s="57"/>
      <c r="Q1167" s="57"/>
      <c r="R1167" s="57"/>
      <c r="S1167" s="57"/>
      <c r="T1167" s="57"/>
      <c r="U1167" s="62"/>
      <c r="AN1167" s="63" t="s">
        <v>95</v>
      </c>
      <c r="AO1167" s="63" t="s">
        <v>25</v>
      </c>
      <c r="AP1167" s="4" t="s">
        <v>25</v>
      </c>
      <c r="AQ1167" s="4" t="s">
        <v>13</v>
      </c>
      <c r="AR1167" s="4" t="s">
        <v>19</v>
      </c>
      <c r="AS1167" s="63" t="s">
        <v>87</v>
      </c>
    </row>
    <row r="1168" spans="2:59" s="5" customFormat="1" ht="22.5" customHeight="1" x14ac:dyDescent="0.3">
      <c r="B1168" s="64"/>
      <c r="C1168" s="65"/>
      <c r="D1168" s="65"/>
      <c r="E1168" s="66" t="s">
        <v>0</v>
      </c>
      <c r="F1168" s="102" t="s">
        <v>96</v>
      </c>
      <c r="G1168" s="103"/>
      <c r="H1168" s="103"/>
      <c r="I1168" s="103"/>
      <c r="J1168" s="65"/>
      <c r="K1168" s="67">
        <v>1741.0989999999999</v>
      </c>
      <c r="L1168" s="68"/>
      <c r="N1168" s="69"/>
      <c r="O1168" s="65"/>
      <c r="P1168" s="65"/>
      <c r="Q1168" s="65"/>
      <c r="R1168" s="65"/>
      <c r="S1168" s="65"/>
      <c r="T1168" s="65"/>
      <c r="U1168" s="70"/>
      <c r="AN1168" s="71" t="s">
        <v>95</v>
      </c>
      <c r="AO1168" s="71" t="s">
        <v>25</v>
      </c>
      <c r="AP1168" s="5" t="s">
        <v>92</v>
      </c>
      <c r="AQ1168" s="5" t="s">
        <v>13</v>
      </c>
      <c r="AR1168" s="5" t="s">
        <v>5</v>
      </c>
      <c r="AS1168" s="71" t="s">
        <v>87</v>
      </c>
    </row>
    <row r="1169" spans="2:59" s="1" customFormat="1" ht="44.25" customHeight="1" x14ac:dyDescent="0.3">
      <c r="B1169" s="46"/>
      <c r="C1169" s="88" t="s">
        <v>554</v>
      </c>
      <c r="D1169" s="88" t="s">
        <v>145</v>
      </c>
      <c r="E1169" s="89" t="s">
        <v>720</v>
      </c>
      <c r="F1169" s="108" t="s">
        <v>721</v>
      </c>
      <c r="G1169" s="108"/>
      <c r="H1169" s="108"/>
      <c r="I1169" s="108"/>
      <c r="J1169" s="90" t="s">
        <v>91</v>
      </c>
      <c r="K1169" s="91">
        <v>1741.0989999999999</v>
      </c>
      <c r="L1169" s="51"/>
      <c r="N1169" s="52" t="s">
        <v>0</v>
      </c>
      <c r="O1169" s="14" t="s">
        <v>16</v>
      </c>
      <c r="P1169" s="53">
        <v>0</v>
      </c>
      <c r="Q1169" s="53">
        <f>P1169*K1169</f>
        <v>0</v>
      </c>
      <c r="R1169" s="53">
        <v>2.5000000000000001E-3</v>
      </c>
      <c r="S1169" s="53">
        <f>R1169*K1169</f>
        <v>4.3527474999999995</v>
      </c>
      <c r="T1169" s="53">
        <v>0</v>
      </c>
      <c r="U1169" s="54">
        <f>T1169*K1169</f>
        <v>0</v>
      </c>
      <c r="AL1169" s="8" t="s">
        <v>370</v>
      </c>
      <c r="AN1169" s="8" t="s">
        <v>145</v>
      </c>
      <c r="AO1169" s="8" t="s">
        <v>25</v>
      </c>
      <c r="AS1169" s="8" t="s">
        <v>87</v>
      </c>
      <c r="AY1169" s="55" t="e">
        <f>IF(O1169="základní",#REF!,0)</f>
        <v>#REF!</v>
      </c>
      <c r="AZ1169" s="55">
        <f>IF(O1169="snížená",#REF!,0)</f>
        <v>0</v>
      </c>
      <c r="BA1169" s="55">
        <f>IF(O1169="zákl. přenesená",#REF!,0)</f>
        <v>0</v>
      </c>
      <c r="BB1169" s="55">
        <f>IF(O1169="sníž. přenesená",#REF!,0)</f>
        <v>0</v>
      </c>
      <c r="BC1169" s="55">
        <f>IF(O1169="nulová",#REF!,0)</f>
        <v>0</v>
      </c>
      <c r="BD1169" s="8" t="s">
        <v>5</v>
      </c>
      <c r="BE1169" s="55" t="e">
        <f>ROUND(#REF!*K1169,2)</f>
        <v>#REF!</v>
      </c>
      <c r="BF1169" s="8" t="s">
        <v>183</v>
      </c>
      <c r="BG1169" s="8" t="s">
        <v>722</v>
      </c>
    </row>
    <row r="1170" spans="2:59" s="4" customFormat="1" ht="22.5" customHeight="1" x14ac:dyDescent="0.3">
      <c r="B1170" s="56"/>
      <c r="C1170" s="57"/>
      <c r="D1170" s="57"/>
      <c r="E1170" s="58" t="s">
        <v>0</v>
      </c>
      <c r="F1170" s="98" t="s">
        <v>28</v>
      </c>
      <c r="G1170" s="99"/>
      <c r="H1170" s="99"/>
      <c r="I1170" s="99"/>
      <c r="J1170" s="57"/>
      <c r="K1170" s="59">
        <v>1706.96</v>
      </c>
      <c r="L1170" s="60"/>
      <c r="N1170" s="61"/>
      <c r="O1170" s="57"/>
      <c r="P1170" s="57"/>
      <c r="Q1170" s="57"/>
      <c r="R1170" s="57"/>
      <c r="S1170" s="57"/>
      <c r="T1170" s="57"/>
      <c r="U1170" s="62"/>
      <c r="AN1170" s="63" t="s">
        <v>95</v>
      </c>
      <c r="AO1170" s="63" t="s">
        <v>25</v>
      </c>
      <c r="AP1170" s="4" t="s">
        <v>25</v>
      </c>
      <c r="AQ1170" s="4" t="s">
        <v>13</v>
      </c>
      <c r="AR1170" s="4" t="s">
        <v>19</v>
      </c>
      <c r="AS1170" s="63" t="s">
        <v>87</v>
      </c>
    </row>
    <row r="1171" spans="2:59" s="4" customFormat="1" ht="22.5" customHeight="1" x14ac:dyDescent="0.3">
      <c r="B1171" s="56"/>
      <c r="C1171" s="57"/>
      <c r="D1171" s="57"/>
      <c r="E1171" s="58" t="s">
        <v>0</v>
      </c>
      <c r="F1171" s="100" t="s">
        <v>0</v>
      </c>
      <c r="G1171" s="101"/>
      <c r="H1171" s="101"/>
      <c r="I1171" s="101"/>
      <c r="J1171" s="57"/>
      <c r="K1171" s="59">
        <v>0</v>
      </c>
      <c r="L1171" s="60"/>
      <c r="N1171" s="61"/>
      <c r="O1171" s="57"/>
      <c r="P1171" s="57"/>
      <c r="Q1171" s="57"/>
      <c r="R1171" s="57"/>
      <c r="S1171" s="57"/>
      <c r="T1171" s="57"/>
      <c r="U1171" s="62"/>
      <c r="AN1171" s="63" t="s">
        <v>95</v>
      </c>
      <c r="AO1171" s="63" t="s">
        <v>25</v>
      </c>
      <c r="AP1171" s="4" t="s">
        <v>25</v>
      </c>
      <c r="AQ1171" s="4" t="s">
        <v>13</v>
      </c>
      <c r="AR1171" s="4" t="s">
        <v>19</v>
      </c>
      <c r="AS1171" s="63" t="s">
        <v>87</v>
      </c>
    </row>
    <row r="1172" spans="2:59" s="6" customFormat="1" ht="22.5" customHeight="1" x14ac:dyDescent="0.3">
      <c r="B1172" s="72"/>
      <c r="C1172" s="73"/>
      <c r="D1172" s="73"/>
      <c r="E1172" s="74" t="s">
        <v>0</v>
      </c>
      <c r="F1172" s="104" t="s">
        <v>158</v>
      </c>
      <c r="G1172" s="105"/>
      <c r="H1172" s="105"/>
      <c r="I1172" s="105"/>
      <c r="J1172" s="73"/>
      <c r="K1172" s="75" t="s">
        <v>0</v>
      </c>
      <c r="L1172" s="76"/>
      <c r="N1172" s="77"/>
      <c r="O1172" s="73"/>
      <c r="P1172" s="73"/>
      <c r="Q1172" s="73"/>
      <c r="R1172" s="73"/>
      <c r="S1172" s="73"/>
      <c r="T1172" s="73"/>
      <c r="U1172" s="78"/>
      <c r="AN1172" s="79" t="s">
        <v>95</v>
      </c>
      <c r="AO1172" s="79" t="s">
        <v>25</v>
      </c>
      <c r="AP1172" s="6" t="s">
        <v>5</v>
      </c>
      <c r="AQ1172" s="6" t="s">
        <v>13</v>
      </c>
      <c r="AR1172" s="6" t="s">
        <v>19</v>
      </c>
      <c r="AS1172" s="79" t="s">
        <v>87</v>
      </c>
    </row>
    <row r="1173" spans="2:59" s="4" customFormat="1" ht="22.5" customHeight="1" x14ac:dyDescent="0.3">
      <c r="B1173" s="56"/>
      <c r="C1173" s="57"/>
      <c r="D1173" s="57"/>
      <c r="E1173" s="58" t="s">
        <v>0</v>
      </c>
      <c r="F1173" s="100" t="s">
        <v>719</v>
      </c>
      <c r="G1173" s="101"/>
      <c r="H1173" s="101"/>
      <c r="I1173" s="101"/>
      <c r="J1173" s="57"/>
      <c r="K1173" s="59">
        <v>34.139000000000003</v>
      </c>
      <c r="L1173" s="60"/>
      <c r="N1173" s="61"/>
      <c r="O1173" s="57"/>
      <c r="P1173" s="57"/>
      <c r="Q1173" s="57"/>
      <c r="R1173" s="57"/>
      <c r="S1173" s="57"/>
      <c r="T1173" s="57"/>
      <c r="U1173" s="62"/>
      <c r="AN1173" s="63" t="s">
        <v>95</v>
      </c>
      <c r="AO1173" s="63" t="s">
        <v>25</v>
      </c>
      <c r="AP1173" s="4" t="s">
        <v>25</v>
      </c>
      <c r="AQ1173" s="4" t="s">
        <v>13</v>
      </c>
      <c r="AR1173" s="4" t="s">
        <v>19</v>
      </c>
      <c r="AS1173" s="63" t="s">
        <v>87</v>
      </c>
    </row>
    <row r="1174" spans="2:59" s="4" customFormat="1" ht="22.5" customHeight="1" x14ac:dyDescent="0.3">
      <c r="B1174" s="56"/>
      <c r="C1174" s="57"/>
      <c r="D1174" s="57"/>
      <c r="E1174" s="58" t="s">
        <v>0</v>
      </c>
      <c r="F1174" s="100" t="s">
        <v>0</v>
      </c>
      <c r="G1174" s="101"/>
      <c r="H1174" s="101"/>
      <c r="I1174" s="101"/>
      <c r="J1174" s="57"/>
      <c r="K1174" s="59">
        <v>0</v>
      </c>
      <c r="L1174" s="60"/>
      <c r="N1174" s="61"/>
      <c r="O1174" s="57"/>
      <c r="P1174" s="57"/>
      <c r="Q1174" s="57"/>
      <c r="R1174" s="57"/>
      <c r="S1174" s="57"/>
      <c r="T1174" s="57"/>
      <c r="U1174" s="62"/>
      <c r="AN1174" s="63" t="s">
        <v>95</v>
      </c>
      <c r="AO1174" s="63" t="s">
        <v>25</v>
      </c>
      <c r="AP1174" s="4" t="s">
        <v>25</v>
      </c>
      <c r="AQ1174" s="4" t="s">
        <v>13</v>
      </c>
      <c r="AR1174" s="4" t="s">
        <v>19</v>
      </c>
      <c r="AS1174" s="63" t="s">
        <v>87</v>
      </c>
    </row>
    <row r="1175" spans="2:59" s="5" customFormat="1" ht="22.5" customHeight="1" x14ac:dyDescent="0.3">
      <c r="B1175" s="64"/>
      <c r="C1175" s="65"/>
      <c r="D1175" s="65"/>
      <c r="E1175" s="66" t="s">
        <v>0</v>
      </c>
      <c r="F1175" s="102" t="s">
        <v>96</v>
      </c>
      <c r="G1175" s="103"/>
      <c r="H1175" s="103"/>
      <c r="I1175" s="103"/>
      <c r="J1175" s="65"/>
      <c r="K1175" s="67">
        <v>1741.0989999999999</v>
      </c>
      <c r="L1175" s="68"/>
      <c r="N1175" s="69"/>
      <c r="O1175" s="65"/>
      <c r="P1175" s="65"/>
      <c r="Q1175" s="65"/>
      <c r="R1175" s="65"/>
      <c r="S1175" s="65"/>
      <c r="T1175" s="65"/>
      <c r="U1175" s="70"/>
      <c r="AN1175" s="71" t="s">
        <v>95</v>
      </c>
      <c r="AO1175" s="71" t="s">
        <v>25</v>
      </c>
      <c r="AP1175" s="5" t="s">
        <v>92</v>
      </c>
      <c r="AQ1175" s="5" t="s">
        <v>13</v>
      </c>
      <c r="AR1175" s="5" t="s">
        <v>5</v>
      </c>
      <c r="AS1175" s="71" t="s">
        <v>87</v>
      </c>
    </row>
    <row r="1176" spans="2:59" s="1" customFormat="1" ht="31.5" customHeight="1" x14ac:dyDescent="0.3">
      <c r="B1176" s="46"/>
      <c r="C1176" s="47" t="s">
        <v>558</v>
      </c>
      <c r="D1176" s="47" t="s">
        <v>88</v>
      </c>
      <c r="E1176" s="48" t="s">
        <v>723</v>
      </c>
      <c r="F1176" s="97" t="s">
        <v>724</v>
      </c>
      <c r="G1176" s="97"/>
      <c r="H1176" s="97"/>
      <c r="I1176" s="97"/>
      <c r="J1176" s="49" t="s">
        <v>91</v>
      </c>
      <c r="K1176" s="50">
        <v>1706.96</v>
      </c>
      <c r="L1176" s="51"/>
      <c r="N1176" s="52" t="s">
        <v>0</v>
      </c>
      <c r="O1176" s="14" t="s">
        <v>16</v>
      </c>
      <c r="P1176" s="53">
        <v>0.128</v>
      </c>
      <c r="Q1176" s="53">
        <f>P1176*K1176</f>
        <v>218.49088</v>
      </c>
      <c r="R1176" s="53">
        <v>5.8E-4</v>
      </c>
      <c r="S1176" s="53">
        <f>R1176*K1176</f>
        <v>0.99003680000000005</v>
      </c>
      <c r="T1176" s="53">
        <v>0</v>
      </c>
      <c r="U1176" s="54">
        <f>T1176*K1176</f>
        <v>0</v>
      </c>
      <c r="AL1176" s="8" t="s">
        <v>183</v>
      </c>
      <c r="AN1176" s="8" t="s">
        <v>88</v>
      </c>
      <c r="AO1176" s="8" t="s">
        <v>25</v>
      </c>
      <c r="AS1176" s="8" t="s">
        <v>87</v>
      </c>
      <c r="AY1176" s="55" t="e">
        <f>IF(O1176="základní",#REF!,0)</f>
        <v>#REF!</v>
      </c>
      <c r="AZ1176" s="55">
        <f>IF(O1176="snížená",#REF!,0)</f>
        <v>0</v>
      </c>
      <c r="BA1176" s="55">
        <f>IF(O1176="zákl. přenesená",#REF!,0)</f>
        <v>0</v>
      </c>
      <c r="BB1176" s="55">
        <f>IF(O1176="sníž. přenesená",#REF!,0)</f>
        <v>0</v>
      </c>
      <c r="BC1176" s="55">
        <f>IF(O1176="nulová",#REF!,0)</f>
        <v>0</v>
      </c>
      <c r="BD1176" s="8" t="s">
        <v>5</v>
      </c>
      <c r="BE1176" s="55" t="e">
        <f>ROUND(#REF!*K1176,2)</f>
        <v>#REF!</v>
      </c>
      <c r="BF1176" s="8" t="s">
        <v>183</v>
      </c>
      <c r="BG1176" s="8" t="s">
        <v>725</v>
      </c>
    </row>
    <row r="1177" spans="2:59" s="4" customFormat="1" ht="22.5" customHeight="1" x14ac:dyDescent="0.3">
      <c r="B1177" s="56"/>
      <c r="C1177" s="57"/>
      <c r="D1177" s="57"/>
      <c r="E1177" s="58" t="s">
        <v>0</v>
      </c>
      <c r="F1177" s="98" t="s">
        <v>0</v>
      </c>
      <c r="G1177" s="99"/>
      <c r="H1177" s="99"/>
      <c r="I1177" s="99"/>
      <c r="J1177" s="57"/>
      <c r="K1177" s="59">
        <v>0</v>
      </c>
      <c r="L1177" s="60"/>
      <c r="N1177" s="61"/>
      <c r="O1177" s="57"/>
      <c r="P1177" s="57"/>
      <c r="Q1177" s="57"/>
      <c r="R1177" s="57"/>
      <c r="S1177" s="57"/>
      <c r="T1177" s="57"/>
      <c r="U1177" s="62"/>
      <c r="AN1177" s="63" t="s">
        <v>95</v>
      </c>
      <c r="AO1177" s="63" t="s">
        <v>25</v>
      </c>
      <c r="AP1177" s="4" t="s">
        <v>25</v>
      </c>
      <c r="AQ1177" s="4" t="s">
        <v>13</v>
      </c>
      <c r="AR1177" s="4" t="s">
        <v>19</v>
      </c>
      <c r="AS1177" s="63" t="s">
        <v>87</v>
      </c>
    </row>
    <row r="1178" spans="2:59" s="4" customFormat="1" ht="22.5" customHeight="1" x14ac:dyDescent="0.3">
      <c r="B1178" s="56"/>
      <c r="C1178" s="57"/>
      <c r="D1178" s="57"/>
      <c r="E1178" s="58" t="s">
        <v>0</v>
      </c>
      <c r="F1178" s="100" t="s">
        <v>0</v>
      </c>
      <c r="G1178" s="101"/>
      <c r="H1178" s="101"/>
      <c r="I1178" s="101"/>
      <c r="J1178" s="57"/>
      <c r="K1178" s="59">
        <v>0</v>
      </c>
      <c r="L1178" s="60"/>
      <c r="N1178" s="61"/>
      <c r="O1178" s="57"/>
      <c r="P1178" s="57"/>
      <c r="Q1178" s="57"/>
      <c r="R1178" s="57"/>
      <c r="S1178" s="57"/>
      <c r="T1178" s="57"/>
      <c r="U1178" s="62"/>
      <c r="AN1178" s="63" t="s">
        <v>95</v>
      </c>
      <c r="AO1178" s="63" t="s">
        <v>25</v>
      </c>
      <c r="AP1178" s="4" t="s">
        <v>25</v>
      </c>
      <c r="AQ1178" s="4" t="s">
        <v>13</v>
      </c>
      <c r="AR1178" s="4" t="s">
        <v>19</v>
      </c>
      <c r="AS1178" s="63" t="s">
        <v>87</v>
      </c>
    </row>
    <row r="1179" spans="2:59" s="4" customFormat="1" ht="22.5" customHeight="1" x14ac:dyDescent="0.3">
      <c r="B1179" s="56"/>
      <c r="C1179" s="57"/>
      <c r="D1179" s="57"/>
      <c r="E1179" s="58" t="s">
        <v>0</v>
      </c>
      <c r="F1179" s="100" t="s">
        <v>28</v>
      </c>
      <c r="G1179" s="101"/>
      <c r="H1179" s="101"/>
      <c r="I1179" s="101"/>
      <c r="J1179" s="57"/>
      <c r="K1179" s="59">
        <v>1706.96</v>
      </c>
      <c r="L1179" s="60"/>
      <c r="N1179" s="61"/>
      <c r="O1179" s="57"/>
      <c r="P1179" s="57"/>
      <c r="Q1179" s="57"/>
      <c r="R1179" s="57"/>
      <c r="S1179" s="57"/>
      <c r="T1179" s="57"/>
      <c r="U1179" s="62"/>
      <c r="AN1179" s="63" t="s">
        <v>95</v>
      </c>
      <c r="AO1179" s="63" t="s">
        <v>25</v>
      </c>
      <c r="AP1179" s="4" t="s">
        <v>25</v>
      </c>
      <c r="AQ1179" s="4" t="s">
        <v>13</v>
      </c>
      <c r="AR1179" s="4" t="s">
        <v>19</v>
      </c>
      <c r="AS1179" s="63" t="s">
        <v>87</v>
      </c>
    </row>
    <row r="1180" spans="2:59" s="4" customFormat="1" ht="22.5" customHeight="1" x14ac:dyDescent="0.3">
      <c r="B1180" s="56"/>
      <c r="C1180" s="57"/>
      <c r="D1180" s="57"/>
      <c r="E1180" s="58" t="s">
        <v>0</v>
      </c>
      <c r="F1180" s="100" t="s">
        <v>0</v>
      </c>
      <c r="G1180" s="101"/>
      <c r="H1180" s="101"/>
      <c r="I1180" s="101"/>
      <c r="J1180" s="57"/>
      <c r="K1180" s="59">
        <v>0</v>
      </c>
      <c r="L1180" s="60"/>
      <c r="N1180" s="61"/>
      <c r="O1180" s="57"/>
      <c r="P1180" s="57"/>
      <c r="Q1180" s="57"/>
      <c r="R1180" s="57"/>
      <c r="S1180" s="57"/>
      <c r="T1180" s="57"/>
      <c r="U1180" s="62"/>
      <c r="AN1180" s="63" t="s">
        <v>95</v>
      </c>
      <c r="AO1180" s="63" t="s">
        <v>25</v>
      </c>
      <c r="AP1180" s="4" t="s">
        <v>25</v>
      </c>
      <c r="AQ1180" s="4" t="s">
        <v>13</v>
      </c>
      <c r="AR1180" s="4" t="s">
        <v>19</v>
      </c>
      <c r="AS1180" s="63" t="s">
        <v>87</v>
      </c>
    </row>
    <row r="1181" spans="2:59" s="5" customFormat="1" ht="22.5" customHeight="1" x14ac:dyDescent="0.3">
      <c r="B1181" s="64"/>
      <c r="C1181" s="65"/>
      <c r="D1181" s="65"/>
      <c r="E1181" s="66" t="s">
        <v>0</v>
      </c>
      <c r="F1181" s="102" t="s">
        <v>96</v>
      </c>
      <c r="G1181" s="103"/>
      <c r="H1181" s="103"/>
      <c r="I1181" s="103"/>
      <c r="J1181" s="65"/>
      <c r="K1181" s="67">
        <v>1706.96</v>
      </c>
      <c r="L1181" s="68"/>
      <c r="N1181" s="69"/>
      <c r="O1181" s="65"/>
      <c r="P1181" s="65"/>
      <c r="Q1181" s="65"/>
      <c r="R1181" s="65"/>
      <c r="S1181" s="65"/>
      <c r="T1181" s="65"/>
      <c r="U1181" s="70"/>
      <c r="AN1181" s="71" t="s">
        <v>95</v>
      </c>
      <c r="AO1181" s="71" t="s">
        <v>25</v>
      </c>
      <c r="AP1181" s="5" t="s">
        <v>92</v>
      </c>
      <c r="AQ1181" s="5" t="s">
        <v>13</v>
      </c>
      <c r="AR1181" s="5" t="s">
        <v>5</v>
      </c>
      <c r="AS1181" s="71" t="s">
        <v>87</v>
      </c>
    </row>
    <row r="1182" spans="2:59" s="1" customFormat="1" ht="31.5" customHeight="1" x14ac:dyDescent="0.3">
      <c r="B1182" s="46"/>
      <c r="C1182" s="47" t="s">
        <v>562</v>
      </c>
      <c r="D1182" s="47" t="s">
        <v>88</v>
      </c>
      <c r="E1182" s="48" t="s">
        <v>736</v>
      </c>
      <c r="F1182" s="97" t="s">
        <v>737</v>
      </c>
      <c r="G1182" s="97"/>
      <c r="H1182" s="97"/>
      <c r="I1182" s="97"/>
      <c r="J1182" s="49" t="s">
        <v>114</v>
      </c>
      <c r="K1182" s="50">
        <v>16.184999999999999</v>
      </c>
      <c r="L1182" s="51"/>
      <c r="N1182" s="52" t="s">
        <v>0</v>
      </c>
      <c r="O1182" s="14" t="s">
        <v>16</v>
      </c>
      <c r="P1182" s="53">
        <v>1.966</v>
      </c>
      <c r="Q1182" s="53">
        <f>P1182*K1182</f>
        <v>31.819709999999997</v>
      </c>
      <c r="R1182" s="53">
        <v>0</v>
      </c>
      <c r="S1182" s="53">
        <f>R1182*K1182</f>
        <v>0</v>
      </c>
      <c r="T1182" s="53">
        <v>0</v>
      </c>
      <c r="U1182" s="54">
        <f>T1182*K1182</f>
        <v>0</v>
      </c>
      <c r="AL1182" s="8" t="s">
        <v>183</v>
      </c>
      <c r="AN1182" s="8" t="s">
        <v>88</v>
      </c>
      <c r="AO1182" s="8" t="s">
        <v>25</v>
      </c>
      <c r="AS1182" s="8" t="s">
        <v>87</v>
      </c>
      <c r="AY1182" s="55" t="e">
        <f>IF(O1182="základní",#REF!,0)</f>
        <v>#REF!</v>
      </c>
      <c r="AZ1182" s="55">
        <f>IF(O1182="snížená",#REF!,0)</f>
        <v>0</v>
      </c>
      <c r="BA1182" s="55">
        <f>IF(O1182="zákl. přenesená",#REF!,0)</f>
        <v>0</v>
      </c>
      <c r="BB1182" s="55">
        <f>IF(O1182="sníž. přenesená",#REF!,0)</f>
        <v>0</v>
      </c>
      <c r="BC1182" s="55">
        <f>IF(O1182="nulová",#REF!,0)</f>
        <v>0</v>
      </c>
      <c r="BD1182" s="8" t="s">
        <v>5</v>
      </c>
      <c r="BE1182" s="55" t="e">
        <f>ROUND(#REF!*K1182,2)</f>
        <v>#REF!</v>
      </c>
      <c r="BF1182" s="8" t="s">
        <v>183</v>
      </c>
      <c r="BG1182" s="8" t="s">
        <v>738</v>
      </c>
    </row>
    <row r="1183" spans="2:59" s="3" customFormat="1" ht="29.85" customHeight="1" x14ac:dyDescent="0.3">
      <c r="B1183" s="35"/>
      <c r="C1183" s="36"/>
      <c r="D1183" s="45" t="s">
        <v>68</v>
      </c>
      <c r="E1183" s="45"/>
      <c r="F1183" s="45"/>
      <c r="G1183" s="45"/>
      <c r="H1183" s="45"/>
      <c r="I1183" s="45"/>
      <c r="J1183" s="45"/>
      <c r="K1183" s="45"/>
      <c r="L1183" s="38"/>
      <c r="N1183" s="39"/>
      <c r="O1183" s="36"/>
      <c r="P1183" s="36"/>
      <c r="Q1183" s="40">
        <f>SUM(Q1184:Q1226)</f>
        <v>217.82376800000003</v>
      </c>
      <c r="R1183" s="36"/>
      <c r="S1183" s="40">
        <f>SUM(S1184:S1226)</f>
        <v>3.0164220400000001</v>
      </c>
      <c r="T1183" s="36"/>
      <c r="U1183" s="41">
        <f>SUM(U1184:U1226)</f>
        <v>0</v>
      </c>
      <c r="AL1183" s="42" t="s">
        <v>25</v>
      </c>
      <c r="AN1183" s="43" t="s">
        <v>18</v>
      </c>
      <c r="AO1183" s="43" t="s">
        <v>5</v>
      </c>
      <c r="AS1183" s="42" t="s">
        <v>87</v>
      </c>
      <c r="BE1183" s="44" t="e">
        <f>SUM(BE1184:BE1226)</f>
        <v>#REF!</v>
      </c>
    </row>
    <row r="1184" spans="2:59" s="1" customFormat="1" ht="31.5" customHeight="1" x14ac:dyDescent="0.3">
      <c r="B1184" s="46"/>
      <c r="C1184" s="47" t="s">
        <v>566</v>
      </c>
      <c r="D1184" s="47" t="s">
        <v>88</v>
      </c>
      <c r="E1184" s="48" t="s">
        <v>739</v>
      </c>
      <c r="F1184" s="97" t="s">
        <v>740</v>
      </c>
      <c r="G1184" s="97"/>
      <c r="H1184" s="97"/>
      <c r="I1184" s="97"/>
      <c r="J1184" s="49" t="s">
        <v>91</v>
      </c>
      <c r="K1184" s="50">
        <v>140.44</v>
      </c>
      <c r="L1184" s="51"/>
      <c r="N1184" s="52" t="s">
        <v>0</v>
      </c>
      <c r="O1184" s="14" t="s">
        <v>16</v>
      </c>
      <c r="P1184" s="53">
        <v>0.26400000000000001</v>
      </c>
      <c r="Q1184" s="53">
        <f>P1184*K1184</f>
        <v>37.076160000000002</v>
      </c>
      <c r="R1184" s="53">
        <v>1.423E-2</v>
      </c>
      <c r="S1184" s="53">
        <f>R1184*K1184</f>
        <v>1.9984611999999999</v>
      </c>
      <c r="T1184" s="53">
        <v>0</v>
      </c>
      <c r="U1184" s="54">
        <f>T1184*K1184</f>
        <v>0</v>
      </c>
      <c r="AL1184" s="8" t="s">
        <v>183</v>
      </c>
      <c r="AN1184" s="8" t="s">
        <v>88</v>
      </c>
      <c r="AO1184" s="8" t="s">
        <v>25</v>
      </c>
      <c r="AS1184" s="8" t="s">
        <v>87</v>
      </c>
      <c r="AY1184" s="55" t="e">
        <f>IF(O1184="základní",#REF!,0)</f>
        <v>#REF!</v>
      </c>
      <c r="AZ1184" s="55">
        <f>IF(O1184="snížená",#REF!,0)</f>
        <v>0</v>
      </c>
      <c r="BA1184" s="55">
        <f>IF(O1184="zákl. přenesená",#REF!,0)</f>
        <v>0</v>
      </c>
      <c r="BB1184" s="55">
        <f>IF(O1184="sníž. přenesená",#REF!,0)</f>
        <v>0</v>
      </c>
      <c r="BC1184" s="55">
        <f>IF(O1184="nulová",#REF!,0)</f>
        <v>0</v>
      </c>
      <c r="BD1184" s="8" t="s">
        <v>5</v>
      </c>
      <c r="BE1184" s="55" t="e">
        <f>ROUND(#REF!*K1184,2)</f>
        <v>#REF!</v>
      </c>
      <c r="BF1184" s="8" t="s">
        <v>183</v>
      </c>
      <c r="BG1184" s="8" t="s">
        <v>741</v>
      </c>
    </row>
    <row r="1185" spans="2:59" s="6" customFormat="1" ht="22.5" customHeight="1" x14ac:dyDescent="0.3">
      <c r="B1185" s="72"/>
      <c r="C1185" s="73"/>
      <c r="D1185" s="73"/>
      <c r="E1185" s="74" t="s">
        <v>0</v>
      </c>
      <c r="F1185" s="106" t="s">
        <v>742</v>
      </c>
      <c r="G1185" s="107"/>
      <c r="H1185" s="107"/>
      <c r="I1185" s="107"/>
      <c r="J1185" s="73"/>
      <c r="K1185" s="75" t="s">
        <v>0</v>
      </c>
      <c r="L1185" s="76"/>
      <c r="N1185" s="77"/>
      <c r="O1185" s="73"/>
      <c r="P1185" s="73"/>
      <c r="Q1185" s="73"/>
      <c r="R1185" s="73"/>
      <c r="S1185" s="73"/>
      <c r="T1185" s="73"/>
      <c r="U1185" s="78"/>
      <c r="AN1185" s="79" t="s">
        <v>95</v>
      </c>
      <c r="AO1185" s="79" t="s">
        <v>25</v>
      </c>
      <c r="AP1185" s="6" t="s">
        <v>5</v>
      </c>
      <c r="AQ1185" s="6" t="s">
        <v>13</v>
      </c>
      <c r="AR1185" s="6" t="s">
        <v>19</v>
      </c>
      <c r="AS1185" s="79" t="s">
        <v>87</v>
      </c>
    </row>
    <row r="1186" spans="2:59" s="4" customFormat="1" ht="22.5" customHeight="1" x14ac:dyDescent="0.3">
      <c r="B1186" s="56"/>
      <c r="C1186" s="57"/>
      <c r="D1186" s="57"/>
      <c r="E1186" s="58" t="s">
        <v>0</v>
      </c>
      <c r="F1186" s="100" t="s">
        <v>1275</v>
      </c>
      <c r="G1186" s="101"/>
      <c r="H1186" s="101"/>
      <c r="I1186" s="101"/>
      <c r="J1186" s="57"/>
      <c r="K1186" s="59">
        <v>5.64</v>
      </c>
      <c r="L1186" s="60"/>
      <c r="N1186" s="61"/>
      <c r="O1186" s="57"/>
      <c r="P1186" s="57"/>
      <c r="Q1186" s="57"/>
      <c r="R1186" s="57"/>
      <c r="S1186" s="57"/>
      <c r="T1186" s="57"/>
      <c r="U1186" s="62"/>
      <c r="AN1186" s="63" t="s">
        <v>95</v>
      </c>
      <c r="AO1186" s="63" t="s">
        <v>25</v>
      </c>
      <c r="AP1186" s="4" t="s">
        <v>25</v>
      </c>
      <c r="AQ1186" s="4" t="s">
        <v>13</v>
      </c>
      <c r="AR1186" s="4" t="s">
        <v>19</v>
      </c>
      <c r="AS1186" s="63" t="s">
        <v>87</v>
      </c>
    </row>
    <row r="1187" spans="2:59" s="4" customFormat="1" ht="22.5" customHeight="1" x14ac:dyDescent="0.3">
      <c r="B1187" s="56"/>
      <c r="C1187" s="57"/>
      <c r="D1187" s="57"/>
      <c r="E1187" s="58" t="s">
        <v>0</v>
      </c>
      <c r="F1187" s="100" t="s">
        <v>0</v>
      </c>
      <c r="G1187" s="101"/>
      <c r="H1187" s="101"/>
      <c r="I1187" s="101"/>
      <c r="J1187" s="57"/>
      <c r="K1187" s="59">
        <v>0</v>
      </c>
      <c r="L1187" s="60"/>
      <c r="N1187" s="61"/>
      <c r="O1187" s="57"/>
      <c r="P1187" s="57"/>
      <c r="Q1187" s="57"/>
      <c r="R1187" s="57"/>
      <c r="S1187" s="57"/>
      <c r="T1187" s="57"/>
      <c r="U1187" s="62"/>
      <c r="AN1187" s="63" t="s">
        <v>95</v>
      </c>
      <c r="AO1187" s="63" t="s">
        <v>25</v>
      </c>
      <c r="AP1187" s="4" t="s">
        <v>25</v>
      </c>
      <c r="AQ1187" s="4" t="s">
        <v>13</v>
      </c>
      <c r="AR1187" s="4" t="s">
        <v>19</v>
      </c>
      <c r="AS1187" s="63" t="s">
        <v>87</v>
      </c>
    </row>
    <row r="1188" spans="2:59" s="6" customFormat="1" ht="22.5" customHeight="1" x14ac:dyDescent="0.3">
      <c r="B1188" s="72"/>
      <c r="C1188" s="73"/>
      <c r="D1188" s="73"/>
      <c r="E1188" s="74" t="s">
        <v>0</v>
      </c>
      <c r="F1188" s="104" t="s">
        <v>744</v>
      </c>
      <c r="G1188" s="105"/>
      <c r="H1188" s="105"/>
      <c r="I1188" s="105"/>
      <c r="J1188" s="73"/>
      <c r="K1188" s="75" t="s">
        <v>0</v>
      </c>
      <c r="L1188" s="76"/>
      <c r="N1188" s="77"/>
      <c r="O1188" s="73"/>
      <c r="P1188" s="73"/>
      <c r="Q1188" s="73"/>
      <c r="R1188" s="73"/>
      <c r="S1188" s="73"/>
      <c r="T1188" s="73"/>
      <c r="U1188" s="78"/>
      <c r="AN1188" s="79" t="s">
        <v>95</v>
      </c>
      <c r="AO1188" s="79" t="s">
        <v>25</v>
      </c>
      <c r="AP1188" s="6" t="s">
        <v>5</v>
      </c>
      <c r="AQ1188" s="6" t="s">
        <v>13</v>
      </c>
      <c r="AR1188" s="6" t="s">
        <v>19</v>
      </c>
      <c r="AS1188" s="79" t="s">
        <v>87</v>
      </c>
    </row>
    <row r="1189" spans="2:59" s="4" customFormat="1" ht="22.5" customHeight="1" x14ac:dyDescent="0.3">
      <c r="B1189" s="56"/>
      <c r="C1189" s="57"/>
      <c r="D1189" s="57"/>
      <c r="E1189" s="58" t="s">
        <v>0</v>
      </c>
      <c r="F1189" s="100" t="s">
        <v>1276</v>
      </c>
      <c r="G1189" s="101"/>
      <c r="H1189" s="101"/>
      <c r="I1189" s="101"/>
      <c r="J1189" s="57"/>
      <c r="K1189" s="59">
        <v>134.80000000000001</v>
      </c>
      <c r="L1189" s="60"/>
      <c r="N1189" s="61"/>
      <c r="O1189" s="57"/>
      <c r="P1189" s="57"/>
      <c r="Q1189" s="57"/>
      <c r="R1189" s="57"/>
      <c r="S1189" s="57"/>
      <c r="T1189" s="57"/>
      <c r="U1189" s="62"/>
      <c r="AN1189" s="63" t="s">
        <v>95</v>
      </c>
      <c r="AO1189" s="63" t="s">
        <v>25</v>
      </c>
      <c r="AP1189" s="4" t="s">
        <v>25</v>
      </c>
      <c r="AQ1189" s="4" t="s">
        <v>13</v>
      </c>
      <c r="AR1189" s="4" t="s">
        <v>19</v>
      </c>
      <c r="AS1189" s="63" t="s">
        <v>87</v>
      </c>
    </row>
    <row r="1190" spans="2:59" s="4" customFormat="1" ht="22.5" customHeight="1" x14ac:dyDescent="0.3">
      <c r="B1190" s="56"/>
      <c r="C1190" s="57"/>
      <c r="D1190" s="57"/>
      <c r="E1190" s="58" t="s">
        <v>0</v>
      </c>
      <c r="F1190" s="100" t="s">
        <v>0</v>
      </c>
      <c r="G1190" s="101"/>
      <c r="H1190" s="101"/>
      <c r="I1190" s="101"/>
      <c r="J1190" s="57"/>
      <c r="K1190" s="59">
        <v>0</v>
      </c>
      <c r="L1190" s="60"/>
      <c r="N1190" s="61"/>
      <c r="O1190" s="57"/>
      <c r="P1190" s="57"/>
      <c r="Q1190" s="57"/>
      <c r="R1190" s="57"/>
      <c r="S1190" s="57"/>
      <c r="T1190" s="57"/>
      <c r="U1190" s="62"/>
      <c r="AN1190" s="63" t="s">
        <v>95</v>
      </c>
      <c r="AO1190" s="63" t="s">
        <v>25</v>
      </c>
      <c r="AP1190" s="4" t="s">
        <v>25</v>
      </c>
      <c r="AQ1190" s="4" t="s">
        <v>13</v>
      </c>
      <c r="AR1190" s="4" t="s">
        <v>19</v>
      </c>
      <c r="AS1190" s="63" t="s">
        <v>87</v>
      </c>
    </row>
    <row r="1191" spans="2:59" s="5" customFormat="1" ht="22.5" customHeight="1" x14ac:dyDescent="0.3">
      <c r="B1191" s="64"/>
      <c r="C1191" s="65"/>
      <c r="D1191" s="65"/>
      <c r="E1191" s="66" t="s">
        <v>0</v>
      </c>
      <c r="F1191" s="102" t="s">
        <v>96</v>
      </c>
      <c r="G1191" s="103"/>
      <c r="H1191" s="103"/>
      <c r="I1191" s="103"/>
      <c r="J1191" s="65"/>
      <c r="K1191" s="67">
        <v>140.44</v>
      </c>
      <c r="L1191" s="68"/>
      <c r="N1191" s="69"/>
      <c r="O1191" s="65"/>
      <c r="P1191" s="65"/>
      <c r="Q1191" s="65"/>
      <c r="R1191" s="65"/>
      <c r="S1191" s="65"/>
      <c r="T1191" s="65"/>
      <c r="U1191" s="70"/>
      <c r="AN1191" s="71" t="s">
        <v>95</v>
      </c>
      <c r="AO1191" s="71" t="s">
        <v>25</v>
      </c>
      <c r="AP1191" s="5" t="s">
        <v>92</v>
      </c>
      <c r="AQ1191" s="5" t="s">
        <v>13</v>
      </c>
      <c r="AR1191" s="5" t="s">
        <v>5</v>
      </c>
      <c r="AS1191" s="71" t="s">
        <v>87</v>
      </c>
    </row>
    <row r="1192" spans="2:59" s="1" customFormat="1" ht="31.5" customHeight="1" x14ac:dyDescent="0.3">
      <c r="B1192" s="46"/>
      <c r="C1192" s="47" t="s">
        <v>571</v>
      </c>
      <c r="D1192" s="47" t="s">
        <v>88</v>
      </c>
      <c r="E1192" s="48" t="s">
        <v>746</v>
      </c>
      <c r="F1192" s="97" t="s">
        <v>747</v>
      </c>
      <c r="G1192" s="97"/>
      <c r="H1192" s="97"/>
      <c r="I1192" s="97"/>
      <c r="J1192" s="49" t="s">
        <v>197</v>
      </c>
      <c r="K1192" s="50">
        <v>568.6</v>
      </c>
      <c r="L1192" s="51"/>
      <c r="N1192" s="52" t="s">
        <v>0</v>
      </c>
      <c r="O1192" s="14" t="s">
        <v>16</v>
      </c>
      <c r="P1192" s="53">
        <v>0.308</v>
      </c>
      <c r="Q1192" s="53">
        <f>P1192*K1192</f>
        <v>175.12880000000001</v>
      </c>
      <c r="R1192" s="53">
        <v>0</v>
      </c>
      <c r="S1192" s="53">
        <f>R1192*K1192</f>
        <v>0</v>
      </c>
      <c r="T1192" s="53">
        <v>0</v>
      </c>
      <c r="U1192" s="54">
        <f>T1192*K1192</f>
        <v>0</v>
      </c>
      <c r="AL1192" s="8" t="s">
        <v>183</v>
      </c>
      <c r="AN1192" s="8" t="s">
        <v>88</v>
      </c>
      <c r="AO1192" s="8" t="s">
        <v>25</v>
      </c>
      <c r="AS1192" s="8" t="s">
        <v>87</v>
      </c>
      <c r="AY1192" s="55" t="e">
        <f>IF(O1192="základní",#REF!,0)</f>
        <v>#REF!</v>
      </c>
      <c r="AZ1192" s="55">
        <f>IF(O1192="snížená",#REF!,0)</f>
        <v>0</v>
      </c>
      <c r="BA1192" s="55">
        <f>IF(O1192="zákl. přenesená",#REF!,0)</f>
        <v>0</v>
      </c>
      <c r="BB1192" s="55">
        <f>IF(O1192="sníž. přenesená",#REF!,0)</f>
        <v>0</v>
      </c>
      <c r="BC1192" s="55">
        <f>IF(O1192="nulová",#REF!,0)</f>
        <v>0</v>
      </c>
      <c r="BD1192" s="8" t="s">
        <v>5</v>
      </c>
      <c r="BE1192" s="55" t="e">
        <f>ROUND(#REF!*K1192,2)</f>
        <v>#REF!</v>
      </c>
      <c r="BF1192" s="8" t="s">
        <v>183</v>
      </c>
      <c r="BG1192" s="8" t="s">
        <v>748</v>
      </c>
    </row>
    <row r="1193" spans="2:59" s="6" customFormat="1" ht="22.5" customHeight="1" x14ac:dyDescent="0.3">
      <c r="B1193" s="72"/>
      <c r="C1193" s="73"/>
      <c r="D1193" s="73"/>
      <c r="E1193" s="74" t="s">
        <v>0</v>
      </c>
      <c r="F1193" s="106" t="s">
        <v>749</v>
      </c>
      <c r="G1193" s="107"/>
      <c r="H1193" s="107"/>
      <c r="I1193" s="107"/>
      <c r="J1193" s="73"/>
      <c r="K1193" s="75" t="s">
        <v>0</v>
      </c>
      <c r="L1193" s="76"/>
      <c r="N1193" s="77"/>
      <c r="O1193" s="73"/>
      <c r="P1193" s="73"/>
      <c r="Q1193" s="73"/>
      <c r="R1193" s="73"/>
      <c r="S1193" s="73"/>
      <c r="T1193" s="73"/>
      <c r="U1193" s="78"/>
      <c r="AN1193" s="79" t="s">
        <v>95</v>
      </c>
      <c r="AO1193" s="79" t="s">
        <v>25</v>
      </c>
      <c r="AP1193" s="6" t="s">
        <v>5</v>
      </c>
      <c r="AQ1193" s="6" t="s">
        <v>13</v>
      </c>
      <c r="AR1193" s="6" t="s">
        <v>19</v>
      </c>
      <c r="AS1193" s="79" t="s">
        <v>87</v>
      </c>
    </row>
    <row r="1194" spans="2:59" s="4" customFormat="1" ht="22.5" customHeight="1" x14ac:dyDescent="0.3">
      <c r="B1194" s="56"/>
      <c r="C1194" s="57"/>
      <c r="D1194" s="57"/>
      <c r="E1194" s="58" t="s">
        <v>0</v>
      </c>
      <c r="F1194" s="100" t="s">
        <v>1277</v>
      </c>
      <c r="G1194" s="101"/>
      <c r="H1194" s="101"/>
      <c r="I1194" s="101"/>
      <c r="J1194" s="57"/>
      <c r="K1194" s="59">
        <v>14.1</v>
      </c>
      <c r="L1194" s="60"/>
      <c r="N1194" s="61"/>
      <c r="O1194" s="57"/>
      <c r="P1194" s="57"/>
      <c r="Q1194" s="57"/>
      <c r="R1194" s="57"/>
      <c r="S1194" s="57"/>
      <c r="T1194" s="57"/>
      <c r="U1194" s="62"/>
      <c r="AN1194" s="63" t="s">
        <v>95</v>
      </c>
      <c r="AO1194" s="63" t="s">
        <v>25</v>
      </c>
      <c r="AP1194" s="4" t="s">
        <v>25</v>
      </c>
      <c r="AQ1194" s="4" t="s">
        <v>13</v>
      </c>
      <c r="AR1194" s="4" t="s">
        <v>19</v>
      </c>
      <c r="AS1194" s="63" t="s">
        <v>87</v>
      </c>
    </row>
    <row r="1195" spans="2:59" s="4" customFormat="1" ht="22.5" customHeight="1" x14ac:dyDescent="0.3">
      <c r="B1195" s="56"/>
      <c r="C1195" s="57"/>
      <c r="D1195" s="57"/>
      <c r="E1195" s="58" t="s">
        <v>0</v>
      </c>
      <c r="F1195" s="100" t="s">
        <v>0</v>
      </c>
      <c r="G1195" s="101"/>
      <c r="H1195" s="101"/>
      <c r="I1195" s="101"/>
      <c r="J1195" s="57"/>
      <c r="K1195" s="59">
        <v>0</v>
      </c>
      <c r="L1195" s="60"/>
      <c r="N1195" s="61"/>
      <c r="O1195" s="57"/>
      <c r="P1195" s="57"/>
      <c r="Q1195" s="57"/>
      <c r="R1195" s="57"/>
      <c r="S1195" s="57"/>
      <c r="T1195" s="57"/>
      <c r="U1195" s="62"/>
      <c r="AN1195" s="63" t="s">
        <v>95</v>
      </c>
      <c r="AO1195" s="63" t="s">
        <v>25</v>
      </c>
      <c r="AP1195" s="4" t="s">
        <v>25</v>
      </c>
      <c r="AQ1195" s="4" t="s">
        <v>13</v>
      </c>
      <c r="AR1195" s="4" t="s">
        <v>19</v>
      </c>
      <c r="AS1195" s="63" t="s">
        <v>87</v>
      </c>
    </row>
    <row r="1196" spans="2:59" s="4" customFormat="1" ht="22.5" customHeight="1" x14ac:dyDescent="0.3">
      <c r="B1196" s="56"/>
      <c r="C1196" s="57"/>
      <c r="D1196" s="57"/>
      <c r="E1196" s="58" t="s">
        <v>0</v>
      </c>
      <c r="F1196" s="100" t="s">
        <v>0</v>
      </c>
      <c r="G1196" s="101"/>
      <c r="H1196" s="101"/>
      <c r="I1196" s="101"/>
      <c r="J1196" s="57"/>
      <c r="K1196" s="59">
        <v>0</v>
      </c>
      <c r="L1196" s="60"/>
      <c r="N1196" s="61"/>
      <c r="O1196" s="57"/>
      <c r="P1196" s="57"/>
      <c r="Q1196" s="57"/>
      <c r="R1196" s="57"/>
      <c r="S1196" s="57"/>
      <c r="T1196" s="57"/>
      <c r="U1196" s="62"/>
      <c r="AN1196" s="63" t="s">
        <v>95</v>
      </c>
      <c r="AO1196" s="63" t="s">
        <v>25</v>
      </c>
      <c r="AP1196" s="4" t="s">
        <v>25</v>
      </c>
      <c r="AQ1196" s="4" t="s">
        <v>13</v>
      </c>
      <c r="AR1196" s="4" t="s">
        <v>19</v>
      </c>
      <c r="AS1196" s="63" t="s">
        <v>87</v>
      </c>
    </row>
    <row r="1197" spans="2:59" s="6" customFormat="1" ht="22.5" customHeight="1" x14ac:dyDescent="0.3">
      <c r="B1197" s="72"/>
      <c r="C1197" s="73"/>
      <c r="D1197" s="73"/>
      <c r="E1197" s="74" t="s">
        <v>0</v>
      </c>
      <c r="F1197" s="104" t="s">
        <v>751</v>
      </c>
      <c r="G1197" s="105"/>
      <c r="H1197" s="105"/>
      <c r="I1197" s="105"/>
      <c r="J1197" s="73"/>
      <c r="K1197" s="75" t="s">
        <v>0</v>
      </c>
      <c r="L1197" s="76"/>
      <c r="N1197" s="77"/>
      <c r="O1197" s="73"/>
      <c r="P1197" s="73"/>
      <c r="Q1197" s="73"/>
      <c r="R1197" s="73"/>
      <c r="S1197" s="73"/>
      <c r="T1197" s="73"/>
      <c r="U1197" s="78"/>
      <c r="AN1197" s="79" t="s">
        <v>95</v>
      </c>
      <c r="AO1197" s="79" t="s">
        <v>25</v>
      </c>
      <c r="AP1197" s="6" t="s">
        <v>5</v>
      </c>
      <c r="AQ1197" s="6" t="s">
        <v>13</v>
      </c>
      <c r="AR1197" s="6" t="s">
        <v>19</v>
      </c>
      <c r="AS1197" s="79" t="s">
        <v>87</v>
      </c>
    </row>
    <row r="1198" spans="2:59" s="4" customFormat="1" ht="22.5" customHeight="1" x14ac:dyDescent="0.3">
      <c r="B1198" s="56"/>
      <c r="C1198" s="57"/>
      <c r="D1198" s="57"/>
      <c r="E1198" s="58" t="s">
        <v>0</v>
      </c>
      <c r="F1198" s="100" t="s">
        <v>1278</v>
      </c>
      <c r="G1198" s="101"/>
      <c r="H1198" s="101"/>
      <c r="I1198" s="101"/>
      <c r="J1198" s="57"/>
      <c r="K1198" s="59">
        <v>7.5</v>
      </c>
      <c r="L1198" s="60"/>
      <c r="N1198" s="61"/>
      <c r="O1198" s="57"/>
      <c r="P1198" s="57"/>
      <c r="Q1198" s="57"/>
      <c r="R1198" s="57"/>
      <c r="S1198" s="57"/>
      <c r="T1198" s="57"/>
      <c r="U1198" s="62"/>
      <c r="AN1198" s="63" t="s">
        <v>95</v>
      </c>
      <c r="AO1198" s="63" t="s">
        <v>25</v>
      </c>
      <c r="AP1198" s="4" t="s">
        <v>25</v>
      </c>
      <c r="AQ1198" s="4" t="s">
        <v>13</v>
      </c>
      <c r="AR1198" s="4" t="s">
        <v>19</v>
      </c>
      <c r="AS1198" s="63" t="s">
        <v>87</v>
      </c>
    </row>
    <row r="1199" spans="2:59" s="4" customFormat="1" ht="22.5" customHeight="1" x14ac:dyDescent="0.3">
      <c r="B1199" s="56"/>
      <c r="C1199" s="57"/>
      <c r="D1199" s="57"/>
      <c r="E1199" s="58" t="s">
        <v>0</v>
      </c>
      <c r="F1199" s="100" t="s">
        <v>0</v>
      </c>
      <c r="G1199" s="101"/>
      <c r="H1199" s="101"/>
      <c r="I1199" s="101"/>
      <c r="J1199" s="57"/>
      <c r="K1199" s="59">
        <v>0</v>
      </c>
      <c r="L1199" s="60"/>
      <c r="N1199" s="61"/>
      <c r="O1199" s="57"/>
      <c r="P1199" s="57"/>
      <c r="Q1199" s="57"/>
      <c r="R1199" s="57"/>
      <c r="S1199" s="57"/>
      <c r="T1199" s="57"/>
      <c r="U1199" s="62"/>
      <c r="AN1199" s="63" t="s">
        <v>95</v>
      </c>
      <c r="AO1199" s="63" t="s">
        <v>25</v>
      </c>
      <c r="AP1199" s="4" t="s">
        <v>25</v>
      </c>
      <c r="AQ1199" s="4" t="s">
        <v>13</v>
      </c>
      <c r="AR1199" s="4" t="s">
        <v>19</v>
      </c>
      <c r="AS1199" s="63" t="s">
        <v>87</v>
      </c>
    </row>
    <row r="1200" spans="2:59" s="6" customFormat="1" ht="22.5" customHeight="1" x14ac:dyDescent="0.3">
      <c r="B1200" s="72"/>
      <c r="C1200" s="73"/>
      <c r="D1200" s="73"/>
      <c r="E1200" s="74" t="s">
        <v>0</v>
      </c>
      <c r="F1200" s="104" t="s">
        <v>753</v>
      </c>
      <c r="G1200" s="105"/>
      <c r="H1200" s="105"/>
      <c r="I1200" s="105"/>
      <c r="J1200" s="73"/>
      <c r="K1200" s="75" t="s">
        <v>0</v>
      </c>
      <c r="L1200" s="76"/>
      <c r="N1200" s="77"/>
      <c r="O1200" s="73"/>
      <c r="P1200" s="73"/>
      <c r="Q1200" s="73"/>
      <c r="R1200" s="73"/>
      <c r="S1200" s="73"/>
      <c r="T1200" s="73"/>
      <c r="U1200" s="78"/>
      <c r="AN1200" s="79" t="s">
        <v>95</v>
      </c>
      <c r="AO1200" s="79" t="s">
        <v>25</v>
      </c>
      <c r="AP1200" s="6" t="s">
        <v>5</v>
      </c>
      <c r="AQ1200" s="6" t="s">
        <v>13</v>
      </c>
      <c r="AR1200" s="6" t="s">
        <v>19</v>
      </c>
      <c r="AS1200" s="79" t="s">
        <v>87</v>
      </c>
    </row>
    <row r="1201" spans="2:59" s="4" customFormat="1" ht="22.5" customHeight="1" x14ac:dyDescent="0.3">
      <c r="B1201" s="56"/>
      <c r="C1201" s="57"/>
      <c r="D1201" s="57"/>
      <c r="E1201" s="58" t="s">
        <v>0</v>
      </c>
      <c r="F1201" s="100" t="s">
        <v>1279</v>
      </c>
      <c r="G1201" s="101"/>
      <c r="H1201" s="101"/>
      <c r="I1201" s="101"/>
      <c r="J1201" s="57"/>
      <c r="K1201" s="59">
        <v>337</v>
      </c>
      <c r="L1201" s="60"/>
      <c r="N1201" s="61"/>
      <c r="O1201" s="57"/>
      <c r="P1201" s="57"/>
      <c r="Q1201" s="57"/>
      <c r="R1201" s="57"/>
      <c r="S1201" s="57"/>
      <c r="T1201" s="57"/>
      <c r="U1201" s="62"/>
      <c r="AN1201" s="63" t="s">
        <v>95</v>
      </c>
      <c r="AO1201" s="63" t="s">
        <v>25</v>
      </c>
      <c r="AP1201" s="4" t="s">
        <v>25</v>
      </c>
      <c r="AQ1201" s="4" t="s">
        <v>13</v>
      </c>
      <c r="AR1201" s="4" t="s">
        <v>19</v>
      </c>
      <c r="AS1201" s="63" t="s">
        <v>87</v>
      </c>
    </row>
    <row r="1202" spans="2:59" s="4" customFormat="1" ht="22.5" customHeight="1" x14ac:dyDescent="0.3">
      <c r="B1202" s="56"/>
      <c r="C1202" s="57"/>
      <c r="D1202" s="57"/>
      <c r="E1202" s="58" t="s">
        <v>0</v>
      </c>
      <c r="F1202" s="100" t="s">
        <v>0</v>
      </c>
      <c r="G1202" s="101"/>
      <c r="H1202" s="101"/>
      <c r="I1202" s="101"/>
      <c r="J1202" s="57"/>
      <c r="K1202" s="59">
        <v>0</v>
      </c>
      <c r="L1202" s="60"/>
      <c r="N1202" s="61"/>
      <c r="O1202" s="57"/>
      <c r="P1202" s="57"/>
      <c r="Q1202" s="57"/>
      <c r="R1202" s="57"/>
      <c r="S1202" s="57"/>
      <c r="T1202" s="57"/>
      <c r="U1202" s="62"/>
      <c r="AN1202" s="63" t="s">
        <v>95</v>
      </c>
      <c r="AO1202" s="63" t="s">
        <v>25</v>
      </c>
      <c r="AP1202" s="4" t="s">
        <v>25</v>
      </c>
      <c r="AQ1202" s="4" t="s">
        <v>13</v>
      </c>
      <c r="AR1202" s="4" t="s">
        <v>19</v>
      </c>
      <c r="AS1202" s="63" t="s">
        <v>87</v>
      </c>
    </row>
    <row r="1203" spans="2:59" s="6" customFormat="1" ht="22.5" customHeight="1" x14ac:dyDescent="0.3">
      <c r="B1203" s="72"/>
      <c r="C1203" s="73"/>
      <c r="D1203" s="73"/>
      <c r="E1203" s="74" t="s">
        <v>0</v>
      </c>
      <c r="F1203" s="104" t="s">
        <v>755</v>
      </c>
      <c r="G1203" s="105"/>
      <c r="H1203" s="105"/>
      <c r="I1203" s="105"/>
      <c r="J1203" s="73"/>
      <c r="K1203" s="75" t="s">
        <v>0</v>
      </c>
      <c r="L1203" s="76"/>
      <c r="N1203" s="77"/>
      <c r="O1203" s="73"/>
      <c r="P1203" s="73"/>
      <c r="Q1203" s="73"/>
      <c r="R1203" s="73"/>
      <c r="S1203" s="73"/>
      <c r="T1203" s="73"/>
      <c r="U1203" s="78"/>
      <c r="AN1203" s="79" t="s">
        <v>95</v>
      </c>
      <c r="AO1203" s="79" t="s">
        <v>25</v>
      </c>
      <c r="AP1203" s="6" t="s">
        <v>5</v>
      </c>
      <c r="AQ1203" s="6" t="s">
        <v>13</v>
      </c>
      <c r="AR1203" s="6" t="s">
        <v>19</v>
      </c>
      <c r="AS1203" s="79" t="s">
        <v>87</v>
      </c>
    </row>
    <row r="1204" spans="2:59" s="4" customFormat="1" ht="22.5" customHeight="1" x14ac:dyDescent="0.3">
      <c r="B1204" s="56"/>
      <c r="C1204" s="57"/>
      <c r="D1204" s="57"/>
      <c r="E1204" s="58" t="s">
        <v>0</v>
      </c>
      <c r="F1204" s="100" t="s">
        <v>1280</v>
      </c>
      <c r="G1204" s="101"/>
      <c r="H1204" s="101"/>
      <c r="I1204" s="101"/>
      <c r="J1204" s="57"/>
      <c r="K1204" s="59">
        <v>210</v>
      </c>
      <c r="L1204" s="60"/>
      <c r="N1204" s="61"/>
      <c r="O1204" s="57"/>
      <c r="P1204" s="57"/>
      <c r="Q1204" s="57"/>
      <c r="R1204" s="57"/>
      <c r="S1204" s="57"/>
      <c r="T1204" s="57"/>
      <c r="U1204" s="62"/>
      <c r="AN1204" s="63" t="s">
        <v>95</v>
      </c>
      <c r="AO1204" s="63" t="s">
        <v>25</v>
      </c>
      <c r="AP1204" s="4" t="s">
        <v>25</v>
      </c>
      <c r="AQ1204" s="4" t="s">
        <v>13</v>
      </c>
      <c r="AR1204" s="4" t="s">
        <v>19</v>
      </c>
      <c r="AS1204" s="63" t="s">
        <v>87</v>
      </c>
    </row>
    <row r="1205" spans="2:59" s="4" customFormat="1" ht="22.5" customHeight="1" x14ac:dyDescent="0.3">
      <c r="B1205" s="56"/>
      <c r="C1205" s="57"/>
      <c r="D1205" s="57"/>
      <c r="E1205" s="58" t="s">
        <v>0</v>
      </c>
      <c r="F1205" s="100" t="s">
        <v>0</v>
      </c>
      <c r="G1205" s="101"/>
      <c r="H1205" s="101"/>
      <c r="I1205" s="101"/>
      <c r="J1205" s="57"/>
      <c r="K1205" s="59">
        <v>0</v>
      </c>
      <c r="L1205" s="60"/>
      <c r="N1205" s="61"/>
      <c r="O1205" s="57"/>
      <c r="P1205" s="57"/>
      <c r="Q1205" s="57"/>
      <c r="R1205" s="57"/>
      <c r="S1205" s="57"/>
      <c r="T1205" s="57"/>
      <c r="U1205" s="62"/>
      <c r="AN1205" s="63" t="s">
        <v>95</v>
      </c>
      <c r="AO1205" s="63" t="s">
        <v>25</v>
      </c>
      <c r="AP1205" s="4" t="s">
        <v>25</v>
      </c>
      <c r="AQ1205" s="4" t="s">
        <v>13</v>
      </c>
      <c r="AR1205" s="4" t="s">
        <v>19</v>
      </c>
      <c r="AS1205" s="63" t="s">
        <v>87</v>
      </c>
    </row>
    <row r="1206" spans="2:59" s="5" customFormat="1" ht="22.5" customHeight="1" x14ac:dyDescent="0.3">
      <c r="B1206" s="64"/>
      <c r="C1206" s="65"/>
      <c r="D1206" s="65"/>
      <c r="E1206" s="66" t="s">
        <v>0</v>
      </c>
      <c r="F1206" s="102" t="s">
        <v>96</v>
      </c>
      <c r="G1206" s="103"/>
      <c r="H1206" s="103"/>
      <c r="I1206" s="103"/>
      <c r="J1206" s="65"/>
      <c r="K1206" s="67">
        <v>568.6</v>
      </c>
      <c r="L1206" s="68"/>
      <c r="N1206" s="69"/>
      <c r="O1206" s="65"/>
      <c r="P1206" s="65"/>
      <c r="Q1206" s="65"/>
      <c r="R1206" s="65"/>
      <c r="S1206" s="65"/>
      <c r="T1206" s="65"/>
      <c r="U1206" s="70"/>
      <c r="AN1206" s="71" t="s">
        <v>95</v>
      </c>
      <c r="AO1206" s="71" t="s">
        <v>25</v>
      </c>
      <c r="AP1206" s="5" t="s">
        <v>92</v>
      </c>
      <c r="AQ1206" s="5" t="s">
        <v>13</v>
      </c>
      <c r="AR1206" s="5" t="s">
        <v>5</v>
      </c>
      <c r="AS1206" s="71" t="s">
        <v>87</v>
      </c>
    </row>
    <row r="1207" spans="2:59" s="1" customFormat="1" ht="22.5" customHeight="1" x14ac:dyDescent="0.3">
      <c r="B1207" s="46"/>
      <c r="C1207" s="88" t="s">
        <v>575</v>
      </c>
      <c r="D1207" s="88" t="s">
        <v>145</v>
      </c>
      <c r="E1207" s="89" t="s">
        <v>757</v>
      </c>
      <c r="F1207" s="108" t="s">
        <v>758</v>
      </c>
      <c r="G1207" s="108"/>
      <c r="H1207" s="108"/>
      <c r="I1207" s="108"/>
      <c r="J1207" s="90" t="s">
        <v>99</v>
      </c>
      <c r="K1207" s="91">
        <v>1.772</v>
      </c>
      <c r="L1207" s="51"/>
      <c r="N1207" s="52" t="s">
        <v>0</v>
      </c>
      <c r="O1207" s="14" t="s">
        <v>16</v>
      </c>
      <c r="P1207" s="53">
        <v>0</v>
      </c>
      <c r="Q1207" s="53">
        <f>P1207*K1207</f>
        <v>0</v>
      </c>
      <c r="R1207" s="53">
        <v>0.55000000000000004</v>
      </c>
      <c r="S1207" s="53">
        <f>R1207*K1207</f>
        <v>0.97460000000000013</v>
      </c>
      <c r="T1207" s="53">
        <v>0</v>
      </c>
      <c r="U1207" s="54">
        <f>T1207*K1207</f>
        <v>0</v>
      </c>
      <c r="AL1207" s="8" t="s">
        <v>370</v>
      </c>
      <c r="AN1207" s="8" t="s">
        <v>145</v>
      </c>
      <c r="AO1207" s="8" t="s">
        <v>25</v>
      </c>
      <c r="AS1207" s="8" t="s">
        <v>87</v>
      </c>
      <c r="AY1207" s="55" t="e">
        <f>IF(O1207="základní",#REF!,0)</f>
        <v>#REF!</v>
      </c>
      <c r="AZ1207" s="55">
        <f>IF(O1207="snížená",#REF!,0)</f>
        <v>0</v>
      </c>
      <c r="BA1207" s="55">
        <f>IF(O1207="zákl. přenesená",#REF!,0)</f>
        <v>0</v>
      </c>
      <c r="BB1207" s="55">
        <f>IF(O1207="sníž. přenesená",#REF!,0)</f>
        <v>0</v>
      </c>
      <c r="BC1207" s="55">
        <f>IF(O1207="nulová",#REF!,0)</f>
        <v>0</v>
      </c>
      <c r="BD1207" s="8" t="s">
        <v>5</v>
      </c>
      <c r="BE1207" s="55" t="e">
        <f>ROUND(#REF!*K1207,2)</f>
        <v>#REF!</v>
      </c>
      <c r="BF1207" s="8" t="s">
        <v>183</v>
      </c>
      <c r="BG1207" s="8" t="s">
        <v>759</v>
      </c>
    </row>
    <row r="1208" spans="2:59" s="6" customFormat="1" ht="22.5" customHeight="1" x14ac:dyDescent="0.3">
      <c r="B1208" s="72"/>
      <c r="C1208" s="73"/>
      <c r="D1208" s="73"/>
      <c r="E1208" s="74" t="s">
        <v>0</v>
      </c>
      <c r="F1208" s="106" t="s">
        <v>749</v>
      </c>
      <c r="G1208" s="107"/>
      <c r="H1208" s="107"/>
      <c r="I1208" s="107"/>
      <c r="J1208" s="73"/>
      <c r="K1208" s="75" t="s">
        <v>0</v>
      </c>
      <c r="L1208" s="76"/>
      <c r="N1208" s="77"/>
      <c r="O1208" s="73"/>
      <c r="P1208" s="73"/>
      <c r="Q1208" s="73"/>
      <c r="R1208" s="73"/>
      <c r="S1208" s="73"/>
      <c r="T1208" s="73"/>
      <c r="U1208" s="78"/>
      <c r="AN1208" s="79" t="s">
        <v>95</v>
      </c>
      <c r="AO1208" s="79" t="s">
        <v>25</v>
      </c>
      <c r="AP1208" s="6" t="s">
        <v>5</v>
      </c>
      <c r="AQ1208" s="6" t="s">
        <v>13</v>
      </c>
      <c r="AR1208" s="6" t="s">
        <v>19</v>
      </c>
      <c r="AS1208" s="79" t="s">
        <v>87</v>
      </c>
    </row>
    <row r="1209" spans="2:59" s="4" customFormat="1" ht="22.5" customHeight="1" x14ac:dyDescent="0.3">
      <c r="B1209" s="56"/>
      <c r="C1209" s="57"/>
      <c r="D1209" s="57"/>
      <c r="E1209" s="58" t="s">
        <v>0</v>
      </c>
      <c r="F1209" s="100" t="s">
        <v>1281</v>
      </c>
      <c r="G1209" s="101"/>
      <c r="H1209" s="101"/>
      <c r="I1209" s="101"/>
      <c r="J1209" s="57"/>
      <c r="K1209" s="59">
        <v>0.113</v>
      </c>
      <c r="L1209" s="60"/>
      <c r="N1209" s="61"/>
      <c r="O1209" s="57"/>
      <c r="P1209" s="57"/>
      <c r="Q1209" s="57"/>
      <c r="R1209" s="57"/>
      <c r="S1209" s="57"/>
      <c r="T1209" s="57"/>
      <c r="U1209" s="62"/>
      <c r="AN1209" s="63" t="s">
        <v>95</v>
      </c>
      <c r="AO1209" s="63" t="s">
        <v>25</v>
      </c>
      <c r="AP1209" s="4" t="s">
        <v>25</v>
      </c>
      <c r="AQ1209" s="4" t="s">
        <v>13</v>
      </c>
      <c r="AR1209" s="4" t="s">
        <v>19</v>
      </c>
      <c r="AS1209" s="63" t="s">
        <v>87</v>
      </c>
    </row>
    <row r="1210" spans="2:59" s="4" customFormat="1" ht="22.5" customHeight="1" x14ac:dyDescent="0.3">
      <c r="B1210" s="56"/>
      <c r="C1210" s="57"/>
      <c r="D1210" s="57"/>
      <c r="E1210" s="58" t="s">
        <v>0</v>
      </c>
      <c r="F1210" s="100" t="s">
        <v>0</v>
      </c>
      <c r="G1210" s="101"/>
      <c r="H1210" s="101"/>
      <c r="I1210" s="101"/>
      <c r="J1210" s="57"/>
      <c r="K1210" s="59">
        <v>0</v>
      </c>
      <c r="L1210" s="60"/>
      <c r="N1210" s="61"/>
      <c r="O1210" s="57"/>
      <c r="P1210" s="57"/>
      <c r="Q1210" s="57"/>
      <c r="R1210" s="57"/>
      <c r="S1210" s="57"/>
      <c r="T1210" s="57"/>
      <c r="U1210" s="62"/>
      <c r="AN1210" s="63" t="s">
        <v>95</v>
      </c>
      <c r="AO1210" s="63" t="s">
        <v>25</v>
      </c>
      <c r="AP1210" s="4" t="s">
        <v>25</v>
      </c>
      <c r="AQ1210" s="4" t="s">
        <v>13</v>
      </c>
      <c r="AR1210" s="4" t="s">
        <v>19</v>
      </c>
      <c r="AS1210" s="63" t="s">
        <v>87</v>
      </c>
    </row>
    <row r="1211" spans="2:59" s="6" customFormat="1" ht="22.5" customHeight="1" x14ac:dyDescent="0.3">
      <c r="B1211" s="72"/>
      <c r="C1211" s="73"/>
      <c r="D1211" s="73"/>
      <c r="E1211" s="74" t="s">
        <v>0</v>
      </c>
      <c r="F1211" s="104" t="s">
        <v>751</v>
      </c>
      <c r="G1211" s="105"/>
      <c r="H1211" s="105"/>
      <c r="I1211" s="105"/>
      <c r="J1211" s="73"/>
      <c r="K1211" s="75" t="s">
        <v>0</v>
      </c>
      <c r="L1211" s="76"/>
      <c r="N1211" s="77"/>
      <c r="O1211" s="73"/>
      <c r="P1211" s="73"/>
      <c r="Q1211" s="73"/>
      <c r="R1211" s="73"/>
      <c r="S1211" s="73"/>
      <c r="T1211" s="73"/>
      <c r="U1211" s="78"/>
      <c r="AN1211" s="79" t="s">
        <v>95</v>
      </c>
      <c r="AO1211" s="79" t="s">
        <v>25</v>
      </c>
      <c r="AP1211" s="6" t="s">
        <v>5</v>
      </c>
      <c r="AQ1211" s="6" t="s">
        <v>13</v>
      </c>
      <c r="AR1211" s="6" t="s">
        <v>19</v>
      </c>
      <c r="AS1211" s="79" t="s">
        <v>87</v>
      </c>
    </row>
    <row r="1212" spans="2:59" s="4" customFormat="1" ht="22.5" customHeight="1" x14ac:dyDescent="0.3">
      <c r="B1212" s="56"/>
      <c r="C1212" s="57"/>
      <c r="D1212" s="57"/>
      <c r="E1212" s="58" t="s">
        <v>0</v>
      </c>
      <c r="F1212" s="100" t="s">
        <v>1282</v>
      </c>
      <c r="G1212" s="101"/>
      <c r="H1212" s="101"/>
      <c r="I1212" s="101"/>
      <c r="J1212" s="57"/>
      <c r="K1212" s="59">
        <v>0.06</v>
      </c>
      <c r="L1212" s="60"/>
      <c r="N1212" s="61"/>
      <c r="O1212" s="57"/>
      <c r="P1212" s="57"/>
      <c r="Q1212" s="57"/>
      <c r="R1212" s="57"/>
      <c r="S1212" s="57"/>
      <c r="T1212" s="57"/>
      <c r="U1212" s="62"/>
      <c r="AN1212" s="63" t="s">
        <v>95</v>
      </c>
      <c r="AO1212" s="63" t="s">
        <v>25</v>
      </c>
      <c r="AP1212" s="4" t="s">
        <v>25</v>
      </c>
      <c r="AQ1212" s="4" t="s">
        <v>13</v>
      </c>
      <c r="AR1212" s="4" t="s">
        <v>19</v>
      </c>
      <c r="AS1212" s="63" t="s">
        <v>87</v>
      </c>
    </row>
    <row r="1213" spans="2:59" s="4" customFormat="1" ht="22.5" customHeight="1" x14ac:dyDescent="0.3">
      <c r="B1213" s="56"/>
      <c r="C1213" s="57"/>
      <c r="D1213" s="57"/>
      <c r="E1213" s="58" t="s">
        <v>0</v>
      </c>
      <c r="F1213" s="100" t="s">
        <v>0</v>
      </c>
      <c r="G1213" s="101"/>
      <c r="H1213" s="101"/>
      <c r="I1213" s="101"/>
      <c r="J1213" s="57"/>
      <c r="K1213" s="59">
        <v>0</v>
      </c>
      <c r="L1213" s="60"/>
      <c r="N1213" s="61"/>
      <c r="O1213" s="57"/>
      <c r="P1213" s="57"/>
      <c r="Q1213" s="57"/>
      <c r="R1213" s="57"/>
      <c r="S1213" s="57"/>
      <c r="T1213" s="57"/>
      <c r="U1213" s="62"/>
      <c r="AN1213" s="63" t="s">
        <v>95</v>
      </c>
      <c r="AO1213" s="63" t="s">
        <v>25</v>
      </c>
      <c r="AP1213" s="4" t="s">
        <v>25</v>
      </c>
      <c r="AQ1213" s="4" t="s">
        <v>13</v>
      </c>
      <c r="AR1213" s="4" t="s">
        <v>19</v>
      </c>
      <c r="AS1213" s="63" t="s">
        <v>87</v>
      </c>
    </row>
    <row r="1214" spans="2:59" s="6" customFormat="1" ht="22.5" customHeight="1" x14ac:dyDescent="0.3">
      <c r="B1214" s="72"/>
      <c r="C1214" s="73"/>
      <c r="D1214" s="73"/>
      <c r="E1214" s="74" t="s">
        <v>0</v>
      </c>
      <c r="F1214" s="104" t="s">
        <v>753</v>
      </c>
      <c r="G1214" s="105"/>
      <c r="H1214" s="105"/>
      <c r="I1214" s="105"/>
      <c r="J1214" s="73"/>
      <c r="K1214" s="75" t="s">
        <v>0</v>
      </c>
      <c r="L1214" s="76"/>
      <c r="N1214" s="77"/>
      <c r="O1214" s="73"/>
      <c r="P1214" s="73"/>
      <c r="Q1214" s="73"/>
      <c r="R1214" s="73"/>
      <c r="S1214" s="73"/>
      <c r="T1214" s="73"/>
      <c r="U1214" s="78"/>
      <c r="AN1214" s="79" t="s">
        <v>95</v>
      </c>
      <c r="AO1214" s="79" t="s">
        <v>25</v>
      </c>
      <c r="AP1214" s="6" t="s">
        <v>5</v>
      </c>
      <c r="AQ1214" s="6" t="s">
        <v>13</v>
      </c>
      <c r="AR1214" s="6" t="s">
        <v>19</v>
      </c>
      <c r="AS1214" s="79" t="s">
        <v>87</v>
      </c>
    </row>
    <row r="1215" spans="2:59" s="4" customFormat="1" ht="22.5" customHeight="1" x14ac:dyDescent="0.3">
      <c r="B1215" s="56"/>
      <c r="C1215" s="57"/>
      <c r="D1215" s="57"/>
      <c r="E1215" s="58" t="s">
        <v>0</v>
      </c>
      <c r="F1215" s="100" t="s">
        <v>1283</v>
      </c>
      <c r="G1215" s="101"/>
      <c r="H1215" s="101"/>
      <c r="I1215" s="101"/>
      <c r="J1215" s="57"/>
      <c r="K1215" s="59">
        <v>0.84299999999999997</v>
      </c>
      <c r="L1215" s="60"/>
      <c r="N1215" s="61"/>
      <c r="O1215" s="57"/>
      <c r="P1215" s="57"/>
      <c r="Q1215" s="57"/>
      <c r="R1215" s="57"/>
      <c r="S1215" s="57"/>
      <c r="T1215" s="57"/>
      <c r="U1215" s="62"/>
      <c r="AN1215" s="63" t="s">
        <v>95</v>
      </c>
      <c r="AO1215" s="63" t="s">
        <v>25</v>
      </c>
      <c r="AP1215" s="4" t="s">
        <v>25</v>
      </c>
      <c r="AQ1215" s="4" t="s">
        <v>13</v>
      </c>
      <c r="AR1215" s="4" t="s">
        <v>19</v>
      </c>
      <c r="AS1215" s="63" t="s">
        <v>87</v>
      </c>
    </row>
    <row r="1216" spans="2:59" s="4" customFormat="1" ht="22.5" customHeight="1" x14ac:dyDescent="0.3">
      <c r="B1216" s="56"/>
      <c r="C1216" s="57"/>
      <c r="D1216" s="57"/>
      <c r="E1216" s="58" t="s">
        <v>0</v>
      </c>
      <c r="F1216" s="100" t="s">
        <v>0</v>
      </c>
      <c r="G1216" s="101"/>
      <c r="H1216" s="101"/>
      <c r="I1216" s="101"/>
      <c r="J1216" s="57"/>
      <c r="K1216" s="59">
        <v>0</v>
      </c>
      <c r="L1216" s="60"/>
      <c r="N1216" s="61"/>
      <c r="O1216" s="57"/>
      <c r="P1216" s="57"/>
      <c r="Q1216" s="57"/>
      <c r="R1216" s="57"/>
      <c r="S1216" s="57"/>
      <c r="T1216" s="57"/>
      <c r="U1216" s="62"/>
      <c r="AN1216" s="63" t="s">
        <v>95</v>
      </c>
      <c r="AO1216" s="63" t="s">
        <v>25</v>
      </c>
      <c r="AP1216" s="4" t="s">
        <v>25</v>
      </c>
      <c r="AQ1216" s="4" t="s">
        <v>13</v>
      </c>
      <c r="AR1216" s="4" t="s">
        <v>19</v>
      </c>
      <c r="AS1216" s="63" t="s">
        <v>87</v>
      </c>
    </row>
    <row r="1217" spans="2:59" s="6" customFormat="1" ht="22.5" customHeight="1" x14ac:dyDescent="0.3">
      <c r="B1217" s="72"/>
      <c r="C1217" s="73"/>
      <c r="D1217" s="73"/>
      <c r="E1217" s="74" t="s">
        <v>0</v>
      </c>
      <c r="F1217" s="104" t="s">
        <v>755</v>
      </c>
      <c r="G1217" s="105"/>
      <c r="H1217" s="105"/>
      <c r="I1217" s="105"/>
      <c r="J1217" s="73"/>
      <c r="K1217" s="75" t="s">
        <v>0</v>
      </c>
      <c r="L1217" s="76"/>
      <c r="N1217" s="77"/>
      <c r="O1217" s="73"/>
      <c r="P1217" s="73"/>
      <c r="Q1217" s="73"/>
      <c r="R1217" s="73"/>
      <c r="S1217" s="73"/>
      <c r="T1217" s="73"/>
      <c r="U1217" s="78"/>
      <c r="AN1217" s="79" t="s">
        <v>95</v>
      </c>
      <c r="AO1217" s="79" t="s">
        <v>25</v>
      </c>
      <c r="AP1217" s="6" t="s">
        <v>5</v>
      </c>
      <c r="AQ1217" s="6" t="s">
        <v>13</v>
      </c>
      <c r="AR1217" s="6" t="s">
        <v>19</v>
      </c>
      <c r="AS1217" s="79" t="s">
        <v>87</v>
      </c>
    </row>
    <row r="1218" spans="2:59" s="4" customFormat="1" ht="22.5" customHeight="1" x14ac:dyDescent="0.3">
      <c r="B1218" s="56"/>
      <c r="C1218" s="57"/>
      <c r="D1218" s="57"/>
      <c r="E1218" s="58" t="s">
        <v>0</v>
      </c>
      <c r="F1218" s="100" t="s">
        <v>1284</v>
      </c>
      <c r="G1218" s="101"/>
      <c r="H1218" s="101"/>
      <c r="I1218" s="101"/>
      <c r="J1218" s="57"/>
      <c r="K1218" s="59">
        <v>0.75600000000000001</v>
      </c>
      <c r="L1218" s="60"/>
      <c r="N1218" s="61"/>
      <c r="O1218" s="57"/>
      <c r="P1218" s="57"/>
      <c r="Q1218" s="57"/>
      <c r="R1218" s="57"/>
      <c r="S1218" s="57"/>
      <c r="T1218" s="57"/>
      <c r="U1218" s="62"/>
      <c r="AN1218" s="63" t="s">
        <v>95</v>
      </c>
      <c r="AO1218" s="63" t="s">
        <v>25</v>
      </c>
      <c r="AP1218" s="4" t="s">
        <v>25</v>
      </c>
      <c r="AQ1218" s="4" t="s">
        <v>13</v>
      </c>
      <c r="AR1218" s="4" t="s">
        <v>19</v>
      </c>
      <c r="AS1218" s="63" t="s">
        <v>87</v>
      </c>
    </row>
    <row r="1219" spans="2:59" s="4" customFormat="1" ht="22.5" customHeight="1" x14ac:dyDescent="0.3">
      <c r="B1219" s="56"/>
      <c r="C1219" s="57"/>
      <c r="D1219" s="57"/>
      <c r="E1219" s="58" t="s">
        <v>0</v>
      </c>
      <c r="F1219" s="100" t="s">
        <v>0</v>
      </c>
      <c r="G1219" s="101"/>
      <c r="H1219" s="101"/>
      <c r="I1219" s="101"/>
      <c r="J1219" s="57"/>
      <c r="K1219" s="59">
        <v>0</v>
      </c>
      <c r="L1219" s="60"/>
      <c r="N1219" s="61"/>
      <c r="O1219" s="57"/>
      <c r="P1219" s="57"/>
      <c r="Q1219" s="57"/>
      <c r="R1219" s="57"/>
      <c r="S1219" s="57"/>
      <c r="T1219" s="57"/>
      <c r="U1219" s="62"/>
      <c r="AN1219" s="63" t="s">
        <v>95</v>
      </c>
      <c r="AO1219" s="63" t="s">
        <v>25</v>
      </c>
      <c r="AP1219" s="4" t="s">
        <v>25</v>
      </c>
      <c r="AQ1219" s="4" t="s">
        <v>13</v>
      </c>
      <c r="AR1219" s="4" t="s">
        <v>19</v>
      </c>
      <c r="AS1219" s="63" t="s">
        <v>87</v>
      </c>
    </row>
    <row r="1220" spans="2:59" s="7" customFormat="1" ht="22.5" customHeight="1" x14ac:dyDescent="0.3">
      <c r="B1220" s="80"/>
      <c r="C1220" s="81"/>
      <c r="D1220" s="81"/>
      <c r="E1220" s="82" t="s">
        <v>26</v>
      </c>
      <c r="F1220" s="109" t="s">
        <v>136</v>
      </c>
      <c r="G1220" s="110"/>
      <c r="H1220" s="110"/>
      <c r="I1220" s="110"/>
      <c r="J1220" s="81"/>
      <c r="K1220" s="83">
        <v>1.772</v>
      </c>
      <c r="L1220" s="84"/>
      <c r="N1220" s="85"/>
      <c r="O1220" s="81"/>
      <c r="P1220" s="81"/>
      <c r="Q1220" s="81"/>
      <c r="R1220" s="81"/>
      <c r="S1220" s="81"/>
      <c r="T1220" s="81"/>
      <c r="U1220" s="86"/>
      <c r="AN1220" s="87" t="s">
        <v>95</v>
      </c>
      <c r="AO1220" s="87" t="s">
        <v>25</v>
      </c>
      <c r="AP1220" s="7" t="s">
        <v>103</v>
      </c>
      <c r="AQ1220" s="7" t="s">
        <v>13</v>
      </c>
      <c r="AR1220" s="7" t="s">
        <v>19</v>
      </c>
      <c r="AS1220" s="87" t="s">
        <v>87</v>
      </c>
    </row>
    <row r="1221" spans="2:59" s="5" customFormat="1" ht="22.5" customHeight="1" x14ac:dyDescent="0.3">
      <c r="B1221" s="64"/>
      <c r="C1221" s="65"/>
      <c r="D1221" s="65"/>
      <c r="E1221" s="66" t="s">
        <v>0</v>
      </c>
      <c r="F1221" s="102" t="s">
        <v>96</v>
      </c>
      <c r="G1221" s="103"/>
      <c r="H1221" s="103"/>
      <c r="I1221" s="103"/>
      <c r="J1221" s="65"/>
      <c r="K1221" s="67">
        <v>1.772</v>
      </c>
      <c r="L1221" s="68"/>
      <c r="N1221" s="69"/>
      <c r="O1221" s="65"/>
      <c r="P1221" s="65"/>
      <c r="Q1221" s="65"/>
      <c r="R1221" s="65"/>
      <c r="S1221" s="65"/>
      <c r="T1221" s="65"/>
      <c r="U1221" s="70"/>
      <c r="AN1221" s="71" t="s">
        <v>95</v>
      </c>
      <c r="AO1221" s="71" t="s">
        <v>25</v>
      </c>
      <c r="AP1221" s="5" t="s">
        <v>92</v>
      </c>
      <c r="AQ1221" s="5" t="s">
        <v>13</v>
      </c>
      <c r="AR1221" s="5" t="s">
        <v>5</v>
      </c>
      <c r="AS1221" s="71" t="s">
        <v>87</v>
      </c>
    </row>
    <row r="1222" spans="2:59" s="1" customFormat="1" ht="31.5" customHeight="1" x14ac:dyDescent="0.3">
      <c r="B1222" s="46"/>
      <c r="C1222" s="47" t="s">
        <v>580</v>
      </c>
      <c r="D1222" s="47" t="s">
        <v>88</v>
      </c>
      <c r="E1222" s="48" t="s">
        <v>764</v>
      </c>
      <c r="F1222" s="97" t="s">
        <v>765</v>
      </c>
      <c r="G1222" s="97"/>
      <c r="H1222" s="97"/>
      <c r="I1222" s="97"/>
      <c r="J1222" s="49" t="s">
        <v>99</v>
      </c>
      <c r="K1222" s="50">
        <v>1.772</v>
      </c>
      <c r="L1222" s="51"/>
      <c r="N1222" s="52" t="s">
        <v>0</v>
      </c>
      <c r="O1222" s="14" t="s">
        <v>16</v>
      </c>
      <c r="P1222" s="53">
        <v>0</v>
      </c>
      <c r="Q1222" s="53">
        <f>P1222*K1222</f>
        <v>0</v>
      </c>
      <c r="R1222" s="53">
        <v>2.4469999999999999E-2</v>
      </c>
      <c r="S1222" s="53">
        <f>R1222*K1222</f>
        <v>4.3360839999999998E-2</v>
      </c>
      <c r="T1222" s="53">
        <v>0</v>
      </c>
      <c r="U1222" s="54">
        <f>T1222*K1222</f>
        <v>0</v>
      </c>
      <c r="AL1222" s="8" t="s">
        <v>183</v>
      </c>
      <c r="AN1222" s="8" t="s">
        <v>88</v>
      </c>
      <c r="AO1222" s="8" t="s">
        <v>25</v>
      </c>
      <c r="AS1222" s="8" t="s">
        <v>87</v>
      </c>
      <c r="AY1222" s="55" t="e">
        <f>IF(O1222="základní",#REF!,0)</f>
        <v>#REF!</v>
      </c>
      <c r="AZ1222" s="55">
        <f>IF(O1222="snížená",#REF!,0)</f>
        <v>0</v>
      </c>
      <c r="BA1222" s="55">
        <f>IF(O1222="zákl. přenesená",#REF!,0)</f>
        <v>0</v>
      </c>
      <c r="BB1222" s="55">
        <f>IF(O1222="sníž. přenesená",#REF!,0)</f>
        <v>0</v>
      </c>
      <c r="BC1222" s="55">
        <f>IF(O1222="nulová",#REF!,0)</f>
        <v>0</v>
      </c>
      <c r="BD1222" s="8" t="s">
        <v>5</v>
      </c>
      <c r="BE1222" s="55" t="e">
        <f>ROUND(#REF!*K1222,2)</f>
        <v>#REF!</v>
      </c>
      <c r="BF1222" s="8" t="s">
        <v>183</v>
      </c>
      <c r="BG1222" s="8" t="s">
        <v>766</v>
      </c>
    </row>
    <row r="1223" spans="2:59" s="4" customFormat="1" ht="22.5" customHeight="1" x14ac:dyDescent="0.3">
      <c r="B1223" s="56"/>
      <c r="C1223" s="57"/>
      <c r="D1223" s="57"/>
      <c r="E1223" s="58" t="s">
        <v>0</v>
      </c>
      <c r="F1223" s="98" t="s">
        <v>26</v>
      </c>
      <c r="G1223" s="99"/>
      <c r="H1223" s="99"/>
      <c r="I1223" s="99"/>
      <c r="J1223" s="57"/>
      <c r="K1223" s="59">
        <v>1.772</v>
      </c>
      <c r="L1223" s="60"/>
      <c r="N1223" s="61"/>
      <c r="O1223" s="57"/>
      <c r="P1223" s="57"/>
      <c r="Q1223" s="57"/>
      <c r="R1223" s="57"/>
      <c r="S1223" s="57"/>
      <c r="T1223" s="57"/>
      <c r="U1223" s="62"/>
      <c r="AN1223" s="63" t="s">
        <v>95</v>
      </c>
      <c r="AO1223" s="63" t="s">
        <v>25</v>
      </c>
      <c r="AP1223" s="4" t="s">
        <v>25</v>
      </c>
      <c r="AQ1223" s="4" t="s">
        <v>13</v>
      </c>
      <c r="AR1223" s="4" t="s">
        <v>19</v>
      </c>
      <c r="AS1223" s="63" t="s">
        <v>87</v>
      </c>
    </row>
    <row r="1224" spans="2:59" s="4" customFormat="1" ht="22.5" customHeight="1" x14ac:dyDescent="0.3">
      <c r="B1224" s="56"/>
      <c r="C1224" s="57"/>
      <c r="D1224" s="57"/>
      <c r="E1224" s="58" t="s">
        <v>0</v>
      </c>
      <c r="F1224" s="100" t="s">
        <v>0</v>
      </c>
      <c r="G1224" s="101"/>
      <c r="H1224" s="101"/>
      <c r="I1224" s="101"/>
      <c r="J1224" s="57"/>
      <c r="K1224" s="59">
        <v>0</v>
      </c>
      <c r="L1224" s="60"/>
      <c r="N1224" s="61"/>
      <c r="O1224" s="57"/>
      <c r="P1224" s="57"/>
      <c r="Q1224" s="57"/>
      <c r="R1224" s="57"/>
      <c r="S1224" s="57"/>
      <c r="T1224" s="57"/>
      <c r="U1224" s="62"/>
      <c r="AN1224" s="63" t="s">
        <v>95</v>
      </c>
      <c r="AO1224" s="63" t="s">
        <v>25</v>
      </c>
      <c r="AP1224" s="4" t="s">
        <v>25</v>
      </c>
      <c r="AQ1224" s="4" t="s">
        <v>13</v>
      </c>
      <c r="AR1224" s="4" t="s">
        <v>19</v>
      </c>
      <c r="AS1224" s="63" t="s">
        <v>87</v>
      </c>
    </row>
    <row r="1225" spans="2:59" s="5" customFormat="1" ht="22.5" customHeight="1" x14ac:dyDescent="0.3">
      <c r="B1225" s="64"/>
      <c r="C1225" s="65"/>
      <c r="D1225" s="65"/>
      <c r="E1225" s="66" t="s">
        <v>0</v>
      </c>
      <c r="F1225" s="102" t="s">
        <v>96</v>
      </c>
      <c r="G1225" s="103"/>
      <c r="H1225" s="103"/>
      <c r="I1225" s="103"/>
      <c r="J1225" s="65"/>
      <c r="K1225" s="67">
        <v>1.772</v>
      </c>
      <c r="L1225" s="68"/>
      <c r="N1225" s="69"/>
      <c r="O1225" s="65"/>
      <c r="P1225" s="65"/>
      <c r="Q1225" s="65"/>
      <c r="R1225" s="65"/>
      <c r="S1225" s="65"/>
      <c r="T1225" s="65"/>
      <c r="U1225" s="70"/>
      <c r="AN1225" s="71" t="s">
        <v>95</v>
      </c>
      <c r="AO1225" s="71" t="s">
        <v>25</v>
      </c>
      <c r="AP1225" s="5" t="s">
        <v>92</v>
      </c>
      <c r="AQ1225" s="5" t="s">
        <v>13</v>
      </c>
      <c r="AR1225" s="5" t="s">
        <v>5</v>
      </c>
      <c r="AS1225" s="71" t="s">
        <v>87</v>
      </c>
    </row>
    <row r="1226" spans="2:59" s="1" customFormat="1" ht="31.5" customHeight="1" x14ac:dyDescent="0.3">
      <c r="B1226" s="46"/>
      <c r="C1226" s="47" t="s">
        <v>584</v>
      </c>
      <c r="D1226" s="47" t="s">
        <v>88</v>
      </c>
      <c r="E1226" s="48" t="s">
        <v>767</v>
      </c>
      <c r="F1226" s="97" t="s">
        <v>768</v>
      </c>
      <c r="G1226" s="97"/>
      <c r="H1226" s="97"/>
      <c r="I1226" s="97"/>
      <c r="J1226" s="49" t="s">
        <v>114</v>
      </c>
      <c r="K1226" s="50">
        <v>3.016</v>
      </c>
      <c r="L1226" s="51"/>
      <c r="N1226" s="52" t="s">
        <v>0</v>
      </c>
      <c r="O1226" s="14" t="s">
        <v>16</v>
      </c>
      <c r="P1226" s="53">
        <v>1.863</v>
      </c>
      <c r="Q1226" s="53">
        <f>P1226*K1226</f>
        <v>5.6188079999999996</v>
      </c>
      <c r="R1226" s="53">
        <v>0</v>
      </c>
      <c r="S1226" s="53">
        <f>R1226*K1226</f>
        <v>0</v>
      </c>
      <c r="T1226" s="53">
        <v>0</v>
      </c>
      <c r="U1226" s="54">
        <f>T1226*K1226</f>
        <v>0</v>
      </c>
      <c r="AL1226" s="8" t="s">
        <v>183</v>
      </c>
      <c r="AN1226" s="8" t="s">
        <v>88</v>
      </c>
      <c r="AO1226" s="8" t="s">
        <v>25</v>
      </c>
      <c r="AS1226" s="8" t="s">
        <v>87</v>
      </c>
      <c r="AY1226" s="55" t="e">
        <f>IF(O1226="základní",#REF!,0)</f>
        <v>#REF!</v>
      </c>
      <c r="AZ1226" s="55">
        <f>IF(O1226="snížená",#REF!,0)</f>
        <v>0</v>
      </c>
      <c r="BA1226" s="55">
        <f>IF(O1226="zákl. přenesená",#REF!,0)</f>
        <v>0</v>
      </c>
      <c r="BB1226" s="55">
        <f>IF(O1226="sníž. přenesená",#REF!,0)</f>
        <v>0</v>
      </c>
      <c r="BC1226" s="55">
        <f>IF(O1226="nulová",#REF!,0)</f>
        <v>0</v>
      </c>
      <c r="BD1226" s="8" t="s">
        <v>5</v>
      </c>
      <c r="BE1226" s="55" t="e">
        <f>ROUND(#REF!*K1226,2)</f>
        <v>#REF!</v>
      </c>
      <c r="BF1226" s="8" t="s">
        <v>183</v>
      </c>
      <c r="BG1226" s="8" t="s">
        <v>769</v>
      </c>
    </row>
    <row r="1227" spans="2:59" s="3" customFormat="1" ht="37.35" customHeight="1" x14ac:dyDescent="0.35">
      <c r="B1227" s="35"/>
      <c r="C1227" s="36"/>
      <c r="D1227" s="37" t="s">
        <v>73</v>
      </c>
      <c r="E1227" s="37"/>
      <c r="F1227" s="37"/>
      <c r="G1227" s="37"/>
      <c r="H1227" s="37"/>
      <c r="I1227" s="37"/>
      <c r="J1227" s="37"/>
      <c r="K1227" s="37"/>
      <c r="L1227" s="38"/>
      <c r="N1227" s="39"/>
      <c r="O1227" s="36"/>
      <c r="P1227" s="36"/>
      <c r="Q1227" s="40">
        <f>Q1228</f>
        <v>0</v>
      </c>
      <c r="R1227" s="36"/>
      <c r="S1227" s="40">
        <f>S1228</f>
        <v>0</v>
      </c>
      <c r="T1227" s="36"/>
      <c r="U1227" s="41">
        <f>U1228</f>
        <v>0</v>
      </c>
      <c r="AL1227" s="42" t="s">
        <v>111</v>
      </c>
      <c r="AN1227" s="43" t="s">
        <v>18</v>
      </c>
      <c r="AO1227" s="43" t="s">
        <v>19</v>
      </c>
      <c r="AS1227" s="42" t="s">
        <v>87</v>
      </c>
      <c r="BE1227" s="44" t="e">
        <f>BE1228</f>
        <v>#REF!</v>
      </c>
    </row>
    <row r="1228" spans="2:59" s="1" customFormat="1" ht="44.25" customHeight="1" x14ac:dyDescent="0.3">
      <c r="B1228" s="46"/>
      <c r="C1228" s="47" t="s">
        <v>588</v>
      </c>
      <c r="D1228" s="47" t="s">
        <v>88</v>
      </c>
      <c r="E1228" s="48" t="s">
        <v>888</v>
      </c>
      <c r="F1228" s="97" t="s">
        <v>889</v>
      </c>
      <c r="G1228" s="97"/>
      <c r="H1228" s="97"/>
      <c r="I1228" s="97"/>
      <c r="J1228" s="49" t="s">
        <v>578</v>
      </c>
      <c r="K1228" s="50">
        <v>1</v>
      </c>
      <c r="L1228" s="51"/>
      <c r="N1228" s="52" t="s">
        <v>0</v>
      </c>
      <c r="O1228" s="92" t="s">
        <v>16</v>
      </c>
      <c r="P1228" s="93">
        <v>0</v>
      </c>
      <c r="Q1228" s="93">
        <f>P1228*K1228</f>
        <v>0</v>
      </c>
      <c r="R1228" s="93">
        <v>0</v>
      </c>
      <c r="S1228" s="93">
        <f>R1228*K1228</f>
        <v>0</v>
      </c>
      <c r="T1228" s="93">
        <v>0</v>
      </c>
      <c r="U1228" s="94">
        <f>T1228*K1228</f>
        <v>0</v>
      </c>
      <c r="AL1228" s="8" t="s">
        <v>92</v>
      </c>
      <c r="AN1228" s="8" t="s">
        <v>88</v>
      </c>
      <c r="AO1228" s="8" t="s">
        <v>5</v>
      </c>
      <c r="AS1228" s="8" t="s">
        <v>87</v>
      </c>
      <c r="AY1228" s="55" t="e">
        <f>IF(O1228="základní",#REF!,0)</f>
        <v>#REF!</v>
      </c>
      <c r="AZ1228" s="55">
        <f>IF(O1228="snížená",#REF!,0)</f>
        <v>0</v>
      </c>
      <c r="BA1228" s="55">
        <f>IF(O1228="zákl. přenesená",#REF!,0)</f>
        <v>0</v>
      </c>
      <c r="BB1228" s="55">
        <f>IF(O1228="sníž. přenesená",#REF!,0)</f>
        <v>0</v>
      </c>
      <c r="BC1228" s="55">
        <f>IF(O1228="nulová",#REF!,0)</f>
        <v>0</v>
      </c>
      <c r="BD1228" s="8" t="s">
        <v>5</v>
      </c>
      <c r="BE1228" s="55" t="e">
        <f>ROUND(#REF!*K1228,2)</f>
        <v>#REF!</v>
      </c>
      <c r="BF1228" s="8" t="s">
        <v>92</v>
      </c>
      <c r="BG1228" s="8" t="s">
        <v>1369</v>
      </c>
    </row>
    <row r="1229" spans="2:59" s="1" customFormat="1" ht="6.95" customHeight="1" x14ac:dyDescent="0.3">
      <c r="B1229" s="16"/>
      <c r="C1229" s="17"/>
      <c r="D1229" s="17"/>
      <c r="E1229" s="17"/>
      <c r="F1229" s="17"/>
      <c r="G1229" s="17"/>
      <c r="H1229" s="17"/>
      <c r="I1229" s="17"/>
      <c r="J1229" s="17"/>
      <c r="K1229" s="17"/>
      <c r="L1229" s="18"/>
    </row>
  </sheetData>
  <mergeCells count="1207">
    <mergeCell ref="C3:K3"/>
    <mergeCell ref="F5:K5"/>
    <mergeCell ref="F6:K6"/>
    <mergeCell ref="F13:I13"/>
    <mergeCell ref="F17:I17"/>
    <mergeCell ref="F18:I18"/>
    <mergeCell ref="F19:I19"/>
    <mergeCell ref="F20:I20"/>
    <mergeCell ref="F21:I21"/>
    <mergeCell ref="F22:I22"/>
    <mergeCell ref="F23:I23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F41:I41"/>
    <mergeCell ref="F42:I42"/>
    <mergeCell ref="F43:I43"/>
    <mergeCell ref="F44:I44"/>
    <mergeCell ref="F46:I46"/>
    <mergeCell ref="F47:I47"/>
    <mergeCell ref="F48:I48"/>
    <mergeCell ref="F49:I49"/>
    <mergeCell ref="F50:I50"/>
    <mergeCell ref="F51:I51"/>
    <mergeCell ref="F52:I52"/>
    <mergeCell ref="F53:I53"/>
    <mergeCell ref="F54:I54"/>
    <mergeCell ref="F55:I55"/>
    <mergeCell ref="F56:I56"/>
    <mergeCell ref="F57:I57"/>
    <mergeCell ref="F58:I58"/>
    <mergeCell ref="F59:I59"/>
    <mergeCell ref="F60:I60"/>
    <mergeCell ref="F61:I61"/>
    <mergeCell ref="F62:I62"/>
    <mergeCell ref="F63:I63"/>
    <mergeCell ref="F64:I64"/>
    <mergeCell ref="F65:I65"/>
    <mergeCell ref="F66:I66"/>
    <mergeCell ref="F67:I67"/>
    <mergeCell ref="F68:I68"/>
    <mergeCell ref="F69:I69"/>
    <mergeCell ref="F70:I70"/>
    <mergeCell ref="F71:I71"/>
    <mergeCell ref="F72:I72"/>
    <mergeCell ref="F73:I73"/>
    <mergeCell ref="F74:I74"/>
    <mergeCell ref="F75:I75"/>
    <mergeCell ref="F76:I76"/>
    <mergeCell ref="F77:I77"/>
    <mergeCell ref="F78:I78"/>
    <mergeCell ref="F79:I79"/>
    <mergeCell ref="F80:I80"/>
    <mergeCell ref="F81:I81"/>
    <mergeCell ref="F82:I82"/>
    <mergeCell ref="F83:I83"/>
    <mergeCell ref="F84:I84"/>
    <mergeCell ref="F85:I85"/>
    <mergeCell ref="F86:I86"/>
    <mergeCell ref="F87:I87"/>
    <mergeCell ref="F88:I88"/>
    <mergeCell ref="F89:I89"/>
    <mergeCell ref="F90:I90"/>
    <mergeCell ref="F91:I91"/>
    <mergeCell ref="F92:I92"/>
    <mergeCell ref="F93:I93"/>
    <mergeCell ref="F94:I94"/>
    <mergeCell ref="F95:I95"/>
    <mergeCell ref="F96:I96"/>
    <mergeCell ref="F97:I97"/>
    <mergeCell ref="F98:I98"/>
    <mergeCell ref="F99:I99"/>
    <mergeCell ref="F100:I100"/>
    <mergeCell ref="F101:I101"/>
    <mergeCell ref="F102:I102"/>
    <mergeCell ref="F103:I103"/>
    <mergeCell ref="F104:I104"/>
    <mergeCell ref="F105:I105"/>
    <mergeCell ref="F106:I106"/>
    <mergeCell ref="F107:I107"/>
    <mergeCell ref="F108:I108"/>
    <mergeCell ref="F109:I109"/>
    <mergeCell ref="F110:I110"/>
    <mergeCell ref="F111:I111"/>
    <mergeCell ref="F112:I112"/>
    <mergeCell ref="F113:I113"/>
    <mergeCell ref="F114:I114"/>
    <mergeCell ref="F115:I115"/>
    <mergeCell ref="F116:I116"/>
    <mergeCell ref="F117:I117"/>
    <mergeCell ref="F118:I118"/>
    <mergeCell ref="F119:I119"/>
    <mergeCell ref="F120:I120"/>
    <mergeCell ref="F121:I121"/>
    <mergeCell ref="F122:I122"/>
    <mergeCell ref="F123:I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F357:I357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F366:I366"/>
    <mergeCell ref="F367:I367"/>
    <mergeCell ref="F368:I368"/>
    <mergeCell ref="F369:I369"/>
    <mergeCell ref="F370:I370"/>
    <mergeCell ref="F371:I371"/>
    <mergeCell ref="F372:I372"/>
    <mergeCell ref="F373:I373"/>
    <mergeCell ref="F374:I374"/>
    <mergeCell ref="F375:I375"/>
    <mergeCell ref="F376:I376"/>
    <mergeCell ref="F377:I377"/>
    <mergeCell ref="F378:I378"/>
    <mergeCell ref="F379:I379"/>
    <mergeCell ref="F380:I380"/>
    <mergeCell ref="F381:I381"/>
    <mergeCell ref="F382:I382"/>
    <mergeCell ref="F383:I383"/>
    <mergeCell ref="F384:I384"/>
    <mergeCell ref="F385:I385"/>
    <mergeCell ref="F386:I386"/>
    <mergeCell ref="F387:I387"/>
    <mergeCell ref="F388:I388"/>
    <mergeCell ref="F389:I389"/>
    <mergeCell ref="F390:I390"/>
    <mergeCell ref="F391:I391"/>
    <mergeCell ref="F392:I392"/>
    <mergeCell ref="F393:I393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F402:I402"/>
    <mergeCell ref="F403:I403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F412:I412"/>
    <mergeCell ref="F413:I413"/>
    <mergeCell ref="F414:I414"/>
    <mergeCell ref="F415:I415"/>
    <mergeCell ref="F416:I416"/>
    <mergeCell ref="F417:I417"/>
    <mergeCell ref="F418:I418"/>
    <mergeCell ref="F419:I419"/>
    <mergeCell ref="F420:I420"/>
    <mergeCell ref="F421:I421"/>
    <mergeCell ref="F422:I422"/>
    <mergeCell ref="F423:I423"/>
    <mergeCell ref="F424:I424"/>
    <mergeCell ref="F425:I425"/>
    <mergeCell ref="F426:I426"/>
    <mergeCell ref="F427:I427"/>
    <mergeCell ref="F428:I428"/>
    <mergeCell ref="F429:I429"/>
    <mergeCell ref="F430:I430"/>
    <mergeCell ref="F431:I431"/>
    <mergeCell ref="F432:I432"/>
    <mergeCell ref="F433:I433"/>
    <mergeCell ref="F434:I434"/>
    <mergeCell ref="F435:I435"/>
    <mergeCell ref="F436:I436"/>
    <mergeCell ref="F437:I437"/>
    <mergeCell ref="F438:I438"/>
    <mergeCell ref="F439:I439"/>
    <mergeCell ref="F440:I440"/>
    <mergeCell ref="F441:I441"/>
    <mergeCell ref="F442:I442"/>
    <mergeCell ref="F443:I443"/>
    <mergeCell ref="F444:I444"/>
    <mergeCell ref="F445:I445"/>
    <mergeCell ref="F446:I446"/>
    <mergeCell ref="F447:I447"/>
    <mergeCell ref="F448:I448"/>
    <mergeCell ref="F449:I449"/>
    <mergeCell ref="F450:I450"/>
    <mergeCell ref="F451:I451"/>
    <mergeCell ref="F452:I452"/>
    <mergeCell ref="F453:I453"/>
    <mergeCell ref="F454:I454"/>
    <mergeCell ref="F455:I455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F464:I464"/>
    <mergeCell ref="F465:I465"/>
    <mergeCell ref="F466:I466"/>
    <mergeCell ref="F467:I467"/>
    <mergeCell ref="F468:I468"/>
    <mergeCell ref="F469:I469"/>
    <mergeCell ref="F470:I470"/>
    <mergeCell ref="F471:I471"/>
    <mergeCell ref="F472:I472"/>
    <mergeCell ref="F473:I473"/>
    <mergeCell ref="F474:I474"/>
    <mergeCell ref="F475:I475"/>
    <mergeCell ref="F476:I476"/>
    <mergeCell ref="F477:I477"/>
    <mergeCell ref="F478:I478"/>
    <mergeCell ref="F479:I479"/>
    <mergeCell ref="F480:I480"/>
    <mergeCell ref="F481:I481"/>
    <mergeCell ref="F482:I482"/>
    <mergeCell ref="F483:I483"/>
    <mergeCell ref="F484:I484"/>
    <mergeCell ref="F485:I485"/>
    <mergeCell ref="F486:I486"/>
    <mergeCell ref="F487:I487"/>
    <mergeCell ref="F488:I488"/>
    <mergeCell ref="F489:I489"/>
    <mergeCell ref="F490:I490"/>
    <mergeCell ref="F491:I491"/>
    <mergeCell ref="F492:I492"/>
    <mergeCell ref="F493:I493"/>
    <mergeCell ref="F494:I494"/>
    <mergeCell ref="F495:I495"/>
    <mergeCell ref="F496:I496"/>
    <mergeCell ref="F497:I497"/>
    <mergeCell ref="F498:I498"/>
    <mergeCell ref="F499:I499"/>
    <mergeCell ref="F500:I500"/>
    <mergeCell ref="F501:I501"/>
    <mergeCell ref="F502:I502"/>
    <mergeCell ref="F503:I503"/>
    <mergeCell ref="F504:I504"/>
    <mergeCell ref="F505:I505"/>
    <mergeCell ref="F506:I506"/>
    <mergeCell ref="F507:I507"/>
    <mergeCell ref="F508:I508"/>
    <mergeCell ref="F509:I509"/>
    <mergeCell ref="F510:I510"/>
    <mergeCell ref="F511:I511"/>
    <mergeCell ref="F512:I512"/>
    <mergeCell ref="F513:I513"/>
    <mergeCell ref="F514:I514"/>
    <mergeCell ref="F515:I515"/>
    <mergeCell ref="F516:I516"/>
    <mergeCell ref="F517:I517"/>
    <mergeCell ref="F518:I518"/>
    <mergeCell ref="F519:I519"/>
    <mergeCell ref="F520:I520"/>
    <mergeCell ref="F521:I521"/>
    <mergeCell ref="F522:I522"/>
    <mergeCell ref="F523:I523"/>
    <mergeCell ref="F524:I524"/>
    <mergeCell ref="F525:I525"/>
    <mergeCell ref="F526:I526"/>
    <mergeCell ref="F527:I527"/>
    <mergeCell ref="F528:I528"/>
    <mergeCell ref="F529:I529"/>
    <mergeCell ref="F530:I530"/>
    <mergeCell ref="F531:I531"/>
    <mergeCell ref="F532:I532"/>
    <mergeCell ref="F533:I533"/>
    <mergeCell ref="F534:I534"/>
    <mergeCell ref="F535:I535"/>
    <mergeCell ref="F536:I536"/>
    <mergeCell ref="F537:I537"/>
    <mergeCell ref="F538:I538"/>
    <mergeCell ref="F539:I539"/>
    <mergeCell ref="F540:I540"/>
    <mergeCell ref="F541:I541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50:I550"/>
    <mergeCell ref="F551:I551"/>
    <mergeCell ref="F552:I552"/>
    <mergeCell ref="F553:I553"/>
    <mergeCell ref="F554:I554"/>
    <mergeCell ref="F555:I555"/>
    <mergeCell ref="F556:I556"/>
    <mergeCell ref="F557:I557"/>
    <mergeCell ref="F558:I558"/>
    <mergeCell ref="F559:I559"/>
    <mergeCell ref="F560:I560"/>
    <mergeCell ref="F561:I561"/>
    <mergeCell ref="F562:I562"/>
    <mergeCell ref="F563:I563"/>
    <mergeCell ref="F564:I564"/>
    <mergeCell ref="F565:I565"/>
    <mergeCell ref="F566:I566"/>
    <mergeCell ref="F567:I567"/>
    <mergeCell ref="F568:I568"/>
    <mergeCell ref="F569:I569"/>
    <mergeCell ref="F570:I570"/>
    <mergeCell ref="F571:I571"/>
    <mergeCell ref="F572:I572"/>
    <mergeCell ref="F573:I573"/>
    <mergeCell ref="F574:I574"/>
    <mergeCell ref="F575:I575"/>
    <mergeCell ref="F576:I576"/>
    <mergeCell ref="F577:I577"/>
    <mergeCell ref="F578:I578"/>
    <mergeCell ref="F579:I579"/>
    <mergeCell ref="F580:I580"/>
    <mergeCell ref="F581:I581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F590:I590"/>
    <mergeCell ref="F591:I591"/>
    <mergeCell ref="F592:I592"/>
    <mergeCell ref="F593:I593"/>
    <mergeCell ref="F594:I594"/>
    <mergeCell ref="F595:I595"/>
    <mergeCell ref="F596:I596"/>
    <mergeCell ref="F597:I597"/>
    <mergeCell ref="F598:I598"/>
    <mergeCell ref="F599:I599"/>
    <mergeCell ref="F600:I600"/>
    <mergeCell ref="F601:I601"/>
    <mergeCell ref="F602:I602"/>
    <mergeCell ref="F603:I603"/>
    <mergeCell ref="F604:I604"/>
    <mergeCell ref="F605:I605"/>
    <mergeCell ref="F606:I606"/>
    <mergeCell ref="F607:I607"/>
    <mergeCell ref="F608:I608"/>
    <mergeCell ref="F609:I609"/>
    <mergeCell ref="F610:I610"/>
    <mergeCell ref="F611:I611"/>
    <mergeCell ref="F612:I612"/>
    <mergeCell ref="F613:I613"/>
    <mergeCell ref="F614:I614"/>
    <mergeCell ref="F615:I615"/>
    <mergeCell ref="F616:I616"/>
    <mergeCell ref="F617:I617"/>
    <mergeCell ref="F618:I618"/>
    <mergeCell ref="F619:I619"/>
    <mergeCell ref="F620:I620"/>
    <mergeCell ref="F621:I621"/>
    <mergeCell ref="F622:I622"/>
    <mergeCell ref="F623:I623"/>
    <mergeCell ref="F624:I624"/>
    <mergeCell ref="F625:I625"/>
    <mergeCell ref="F626:I626"/>
    <mergeCell ref="F627:I627"/>
    <mergeCell ref="F628:I628"/>
    <mergeCell ref="F629:I629"/>
    <mergeCell ref="F630:I630"/>
    <mergeCell ref="F631:I631"/>
    <mergeCell ref="F632:I632"/>
    <mergeCell ref="F633:I633"/>
    <mergeCell ref="F634:I634"/>
    <mergeCell ref="F635:I635"/>
    <mergeCell ref="F636:I636"/>
    <mergeCell ref="F637:I637"/>
    <mergeCell ref="F638:I638"/>
    <mergeCell ref="F639:I639"/>
    <mergeCell ref="F640:I640"/>
    <mergeCell ref="F641:I641"/>
    <mergeCell ref="F642:I642"/>
    <mergeCell ref="F643:I643"/>
    <mergeCell ref="F644:I644"/>
    <mergeCell ref="F645:I645"/>
    <mergeCell ref="F646:I646"/>
    <mergeCell ref="F647:I647"/>
    <mergeCell ref="F648:I648"/>
    <mergeCell ref="F649:I649"/>
    <mergeCell ref="F650:I650"/>
    <mergeCell ref="F651:I651"/>
    <mergeCell ref="F652:I652"/>
    <mergeCell ref="F653:I653"/>
    <mergeCell ref="F654:I654"/>
    <mergeCell ref="F655:I655"/>
    <mergeCell ref="F656:I656"/>
    <mergeCell ref="F657:I657"/>
    <mergeCell ref="F658:I658"/>
    <mergeCell ref="F659:I659"/>
    <mergeCell ref="F660:I660"/>
    <mergeCell ref="F661:I661"/>
    <mergeCell ref="F662:I662"/>
    <mergeCell ref="F663:I663"/>
    <mergeCell ref="F664:I664"/>
    <mergeCell ref="F665:I665"/>
    <mergeCell ref="F666:I666"/>
    <mergeCell ref="F667:I667"/>
    <mergeCell ref="F668:I668"/>
    <mergeCell ref="F669:I669"/>
    <mergeCell ref="F670:I670"/>
    <mergeCell ref="F671:I671"/>
    <mergeCell ref="F672:I672"/>
    <mergeCell ref="F673:I673"/>
    <mergeCell ref="F674:I674"/>
    <mergeCell ref="F675:I675"/>
    <mergeCell ref="F676:I676"/>
    <mergeCell ref="F677:I677"/>
    <mergeCell ref="F678:I678"/>
    <mergeCell ref="F679:I679"/>
    <mergeCell ref="F680:I680"/>
    <mergeCell ref="F681:I681"/>
    <mergeCell ref="F682:I682"/>
    <mergeCell ref="F683:I683"/>
    <mergeCell ref="F684:I684"/>
    <mergeCell ref="F685:I685"/>
    <mergeCell ref="F686:I686"/>
    <mergeCell ref="F687:I687"/>
    <mergeCell ref="F688:I688"/>
    <mergeCell ref="F689:I689"/>
    <mergeCell ref="F690:I690"/>
    <mergeCell ref="F691:I691"/>
    <mergeCell ref="F692:I692"/>
    <mergeCell ref="F693:I693"/>
    <mergeCell ref="F694:I694"/>
    <mergeCell ref="F695:I695"/>
    <mergeCell ref="F696:I696"/>
    <mergeCell ref="F697:I697"/>
    <mergeCell ref="F698:I698"/>
    <mergeCell ref="F699:I699"/>
    <mergeCell ref="F700:I700"/>
    <mergeCell ref="F701:I701"/>
    <mergeCell ref="F702:I702"/>
    <mergeCell ref="F703:I703"/>
    <mergeCell ref="F704:I704"/>
    <mergeCell ref="F705:I705"/>
    <mergeCell ref="F706:I706"/>
    <mergeCell ref="F707:I707"/>
    <mergeCell ref="F708:I708"/>
    <mergeCell ref="F709:I709"/>
    <mergeCell ref="F710:I710"/>
    <mergeCell ref="F711:I711"/>
    <mergeCell ref="F712:I712"/>
    <mergeCell ref="F713:I713"/>
    <mergeCell ref="F714:I714"/>
    <mergeCell ref="F715:I715"/>
    <mergeCell ref="F716:I716"/>
    <mergeCell ref="F717:I717"/>
    <mergeCell ref="F718:I718"/>
    <mergeCell ref="F719:I719"/>
    <mergeCell ref="F720:I720"/>
    <mergeCell ref="F721:I721"/>
    <mergeCell ref="F722:I722"/>
    <mergeCell ref="F723:I723"/>
    <mergeCell ref="F724:I724"/>
    <mergeCell ref="F725:I725"/>
    <mergeCell ref="F726:I726"/>
    <mergeCell ref="F727:I727"/>
    <mergeCell ref="F728:I728"/>
    <mergeCell ref="F729:I729"/>
    <mergeCell ref="F730:I730"/>
    <mergeCell ref="F731:I731"/>
    <mergeCell ref="F732:I732"/>
    <mergeCell ref="F733:I733"/>
    <mergeCell ref="F734:I734"/>
    <mergeCell ref="F735:I735"/>
    <mergeCell ref="F736:I736"/>
    <mergeCell ref="F737:I737"/>
    <mergeCell ref="F738:I738"/>
    <mergeCell ref="F739:I739"/>
    <mergeCell ref="F740:I740"/>
    <mergeCell ref="F741:I741"/>
    <mergeCell ref="F742:I742"/>
    <mergeCell ref="F743:I743"/>
    <mergeCell ref="F744:I744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F753:I753"/>
    <mergeCell ref="F754:I754"/>
    <mergeCell ref="F755:I755"/>
    <mergeCell ref="F756:I756"/>
    <mergeCell ref="F757:I757"/>
    <mergeCell ref="F758:I758"/>
    <mergeCell ref="F759:I759"/>
    <mergeCell ref="F760:I760"/>
    <mergeCell ref="F761:I761"/>
    <mergeCell ref="F762:I762"/>
    <mergeCell ref="F763:I763"/>
    <mergeCell ref="F764:I764"/>
    <mergeCell ref="F765:I765"/>
    <mergeCell ref="F766:I766"/>
    <mergeCell ref="F767:I767"/>
    <mergeCell ref="F768:I768"/>
    <mergeCell ref="F769:I769"/>
    <mergeCell ref="F770:I770"/>
    <mergeCell ref="F771:I771"/>
    <mergeCell ref="F772:I772"/>
    <mergeCell ref="F773:I773"/>
    <mergeCell ref="F774:I774"/>
    <mergeCell ref="F775:I775"/>
    <mergeCell ref="F776:I776"/>
    <mergeCell ref="F777:I777"/>
    <mergeCell ref="F778:I778"/>
    <mergeCell ref="F779:I779"/>
    <mergeCell ref="F780:I780"/>
    <mergeCell ref="F781:I781"/>
    <mergeCell ref="F782:I782"/>
    <mergeCell ref="F783:I783"/>
    <mergeCell ref="F784:I784"/>
    <mergeCell ref="F785:I785"/>
    <mergeCell ref="F786:I786"/>
    <mergeCell ref="F787:I787"/>
    <mergeCell ref="F788:I788"/>
    <mergeCell ref="F789:I789"/>
    <mergeCell ref="F790:I790"/>
    <mergeCell ref="F791:I791"/>
    <mergeCell ref="F792:I792"/>
    <mergeCell ref="F793:I793"/>
    <mergeCell ref="F794:I794"/>
    <mergeCell ref="F795:I795"/>
    <mergeCell ref="F796:I796"/>
    <mergeCell ref="F797:I797"/>
    <mergeCell ref="F798:I798"/>
    <mergeCell ref="F799:I799"/>
    <mergeCell ref="F800:I800"/>
    <mergeCell ref="F801:I801"/>
    <mergeCell ref="F802:I802"/>
    <mergeCell ref="F803:I803"/>
    <mergeCell ref="F804:I804"/>
    <mergeCell ref="F805:I805"/>
    <mergeCell ref="F806:I806"/>
    <mergeCell ref="F807:I807"/>
    <mergeCell ref="F808:I808"/>
    <mergeCell ref="F809:I809"/>
    <mergeCell ref="F810:I810"/>
    <mergeCell ref="F811:I811"/>
    <mergeCell ref="F812:I812"/>
    <mergeCell ref="F813:I813"/>
    <mergeCell ref="F814:I814"/>
    <mergeCell ref="F815:I815"/>
    <mergeCell ref="F816:I816"/>
    <mergeCell ref="F817:I817"/>
    <mergeCell ref="F818:I818"/>
    <mergeCell ref="F819:I819"/>
    <mergeCell ref="F820:I820"/>
    <mergeCell ref="F821:I821"/>
    <mergeCell ref="F822:I822"/>
    <mergeCell ref="F823:I823"/>
    <mergeCell ref="F824:I824"/>
    <mergeCell ref="F825:I825"/>
    <mergeCell ref="F826:I826"/>
    <mergeCell ref="F827:I827"/>
    <mergeCell ref="F828:I828"/>
    <mergeCell ref="F829:I829"/>
    <mergeCell ref="F830:I830"/>
    <mergeCell ref="F831:I831"/>
    <mergeCell ref="F832:I832"/>
    <mergeCell ref="F833:I833"/>
    <mergeCell ref="F834:I834"/>
    <mergeCell ref="F835:I835"/>
    <mergeCell ref="F836:I836"/>
    <mergeCell ref="F837:I837"/>
    <mergeCell ref="F838:I838"/>
    <mergeCell ref="F839:I839"/>
    <mergeCell ref="F840:I840"/>
    <mergeCell ref="F841:I841"/>
    <mergeCell ref="F842:I842"/>
    <mergeCell ref="F843:I843"/>
    <mergeCell ref="F844:I844"/>
    <mergeCell ref="F845:I845"/>
    <mergeCell ref="F846:I846"/>
    <mergeCell ref="F847:I847"/>
    <mergeCell ref="F848:I848"/>
    <mergeCell ref="F849:I849"/>
    <mergeCell ref="F850:I850"/>
    <mergeCell ref="F851:I851"/>
    <mergeCell ref="F852:I852"/>
    <mergeCell ref="F853:I853"/>
    <mergeCell ref="F854:I854"/>
    <mergeCell ref="F855:I855"/>
    <mergeCell ref="F856:I856"/>
    <mergeCell ref="F857:I857"/>
    <mergeCell ref="F858:I858"/>
    <mergeCell ref="F859:I859"/>
    <mergeCell ref="F860:I860"/>
    <mergeCell ref="F861:I861"/>
    <mergeCell ref="F862:I862"/>
    <mergeCell ref="F863:I863"/>
    <mergeCell ref="F864:I864"/>
    <mergeCell ref="F865:I865"/>
    <mergeCell ref="F866:I866"/>
    <mergeCell ref="F867:I867"/>
    <mergeCell ref="F869:I869"/>
    <mergeCell ref="F870:I870"/>
    <mergeCell ref="F871:I871"/>
    <mergeCell ref="F872:I872"/>
    <mergeCell ref="F873:I873"/>
    <mergeCell ref="F874:I874"/>
    <mergeCell ref="F875:I875"/>
    <mergeCell ref="F876:I876"/>
    <mergeCell ref="F877:I877"/>
    <mergeCell ref="F878:I878"/>
    <mergeCell ref="F879:I879"/>
    <mergeCell ref="F880:I880"/>
    <mergeCell ref="F881:I881"/>
    <mergeCell ref="F882:I882"/>
    <mergeCell ref="F883:I883"/>
    <mergeCell ref="F884:I884"/>
    <mergeCell ref="F885:I885"/>
    <mergeCell ref="F886:I886"/>
    <mergeCell ref="F887:I887"/>
    <mergeCell ref="F888:I888"/>
    <mergeCell ref="F889:I889"/>
    <mergeCell ref="F890:I890"/>
    <mergeCell ref="F891:I891"/>
    <mergeCell ref="F892:I892"/>
    <mergeCell ref="F893:I893"/>
    <mergeCell ref="F894:I894"/>
    <mergeCell ref="F895:I895"/>
    <mergeCell ref="F896:I896"/>
    <mergeCell ref="F897:I897"/>
    <mergeCell ref="F898:I898"/>
    <mergeCell ref="F899:I899"/>
    <mergeCell ref="F900:I900"/>
    <mergeCell ref="F901:I901"/>
    <mergeCell ref="F902:I902"/>
    <mergeCell ref="F903:I903"/>
    <mergeCell ref="F904:I904"/>
    <mergeCell ref="F905:I905"/>
    <mergeCell ref="F906:I906"/>
    <mergeCell ref="F907:I907"/>
    <mergeCell ref="F908:I908"/>
    <mergeCell ref="F909:I909"/>
    <mergeCell ref="F910:I910"/>
    <mergeCell ref="F911:I911"/>
    <mergeCell ref="F912:I912"/>
    <mergeCell ref="F913:I913"/>
    <mergeCell ref="F914:I914"/>
    <mergeCell ref="F915:I915"/>
    <mergeCell ref="F916:I916"/>
    <mergeCell ref="F917:I917"/>
    <mergeCell ref="F918:I918"/>
    <mergeCell ref="F919:I919"/>
    <mergeCell ref="F920:I920"/>
    <mergeCell ref="F921:I921"/>
    <mergeCell ref="F922:I922"/>
    <mergeCell ref="F923:I923"/>
    <mergeCell ref="F924:I924"/>
    <mergeCell ref="F925:I925"/>
    <mergeCell ref="F926:I926"/>
    <mergeCell ref="F927:I927"/>
    <mergeCell ref="F928:I928"/>
    <mergeCell ref="F929:I929"/>
    <mergeCell ref="F930:I930"/>
    <mergeCell ref="F931:I931"/>
    <mergeCell ref="F932:I932"/>
    <mergeCell ref="F934:I934"/>
    <mergeCell ref="F937:I937"/>
    <mergeCell ref="F938:I938"/>
    <mergeCell ref="F939:I939"/>
    <mergeCell ref="F940:I940"/>
    <mergeCell ref="F941:I941"/>
    <mergeCell ref="F942:I942"/>
    <mergeCell ref="F943:I943"/>
    <mergeCell ref="F944:I944"/>
    <mergeCell ref="F945:I945"/>
    <mergeCell ref="F946:I946"/>
    <mergeCell ref="F947:I947"/>
    <mergeCell ref="F948:I948"/>
    <mergeCell ref="F949:I949"/>
    <mergeCell ref="F950:I950"/>
    <mergeCell ref="F951:I951"/>
    <mergeCell ref="F952:I952"/>
    <mergeCell ref="F953:I953"/>
    <mergeCell ref="F954:I954"/>
    <mergeCell ref="F955:I955"/>
    <mergeCell ref="F956:I956"/>
    <mergeCell ref="F957:I957"/>
    <mergeCell ref="F958:I958"/>
    <mergeCell ref="F959:I959"/>
    <mergeCell ref="F960:I960"/>
    <mergeCell ref="F961:I961"/>
    <mergeCell ref="F962:I962"/>
    <mergeCell ref="F963:I963"/>
    <mergeCell ref="F964:I964"/>
    <mergeCell ref="F965:I965"/>
    <mergeCell ref="F966:I966"/>
    <mergeCell ref="F967:I967"/>
    <mergeCell ref="F968:I968"/>
    <mergeCell ref="F969:I969"/>
    <mergeCell ref="F970:I970"/>
    <mergeCell ref="F971:I971"/>
    <mergeCell ref="F972:I972"/>
    <mergeCell ref="F973:I973"/>
    <mergeCell ref="F974:I974"/>
    <mergeCell ref="F975:I975"/>
    <mergeCell ref="F976:I976"/>
    <mergeCell ref="F977:I977"/>
    <mergeCell ref="F978:I978"/>
    <mergeCell ref="F980:I980"/>
    <mergeCell ref="F981:I981"/>
    <mergeCell ref="F982:I982"/>
    <mergeCell ref="F983:I983"/>
    <mergeCell ref="F984:I984"/>
    <mergeCell ref="F985:I985"/>
    <mergeCell ref="F986:I986"/>
    <mergeCell ref="F987:I987"/>
    <mergeCell ref="F988:I988"/>
    <mergeCell ref="F989:I989"/>
    <mergeCell ref="F990:I990"/>
    <mergeCell ref="F991:I991"/>
    <mergeCell ref="F992:I992"/>
    <mergeCell ref="F993:I993"/>
    <mergeCell ref="F994:I994"/>
    <mergeCell ref="F995:I995"/>
    <mergeCell ref="F996:I996"/>
    <mergeCell ref="F997:I997"/>
    <mergeCell ref="F998:I998"/>
    <mergeCell ref="F999:I999"/>
    <mergeCell ref="F1000:I1000"/>
    <mergeCell ref="F1001:I1001"/>
    <mergeCell ref="F1002:I1002"/>
    <mergeCell ref="F1003:I1003"/>
    <mergeCell ref="F1004:I1004"/>
    <mergeCell ref="F1005:I1005"/>
    <mergeCell ref="F1006:I1006"/>
    <mergeCell ref="F1007:I1007"/>
    <mergeCell ref="F1008:I1008"/>
    <mergeCell ref="F1009:I1009"/>
    <mergeCell ref="F1010:I1010"/>
    <mergeCell ref="F1011:I1011"/>
    <mergeCell ref="F1012:I1012"/>
    <mergeCell ref="F1013:I1013"/>
    <mergeCell ref="F1014:I1014"/>
    <mergeCell ref="F1015:I1015"/>
    <mergeCell ref="F1016:I1016"/>
    <mergeCell ref="F1017:I1017"/>
    <mergeCell ref="F1018:I1018"/>
    <mergeCell ref="F1019:I1019"/>
    <mergeCell ref="F1020:I1020"/>
    <mergeCell ref="F1021:I1021"/>
    <mergeCell ref="F1022:I1022"/>
    <mergeCell ref="F1023:I1023"/>
    <mergeCell ref="F1024:I1024"/>
    <mergeCell ref="F1025:I1025"/>
    <mergeCell ref="F1026:I1026"/>
    <mergeCell ref="F1027:I1027"/>
    <mergeCell ref="F1028:I1028"/>
    <mergeCell ref="F1029:I1029"/>
    <mergeCell ref="F1030:I1030"/>
    <mergeCell ref="F1031:I1031"/>
    <mergeCell ref="F1032:I1032"/>
    <mergeCell ref="F1033:I1033"/>
    <mergeCell ref="F1034:I1034"/>
    <mergeCell ref="F1035:I1035"/>
    <mergeCell ref="F1036:I1036"/>
    <mergeCell ref="F1037:I1037"/>
    <mergeCell ref="F1038:I1038"/>
    <mergeCell ref="F1039:I1039"/>
    <mergeCell ref="F1040:I1040"/>
    <mergeCell ref="F1041:I1041"/>
    <mergeCell ref="F1042:I1042"/>
    <mergeCell ref="F1043:I1043"/>
    <mergeCell ref="F1044:I1044"/>
    <mergeCell ref="F1045:I1045"/>
    <mergeCell ref="F1046:I1046"/>
    <mergeCell ref="F1047:I1047"/>
    <mergeCell ref="F1048:I1048"/>
    <mergeCell ref="F1049:I1049"/>
    <mergeCell ref="F1050:I1050"/>
    <mergeCell ref="F1051:I1051"/>
    <mergeCell ref="F1052:I1052"/>
    <mergeCell ref="F1053:I1053"/>
    <mergeCell ref="F1054:I1054"/>
    <mergeCell ref="F1055:I1055"/>
    <mergeCell ref="F1056:I1056"/>
    <mergeCell ref="F1057:I1057"/>
    <mergeCell ref="F1058:I1058"/>
    <mergeCell ref="F1059:I1059"/>
    <mergeCell ref="F1060:I1060"/>
    <mergeCell ref="F1061:I1061"/>
    <mergeCell ref="F1062:I1062"/>
    <mergeCell ref="F1063:I1063"/>
    <mergeCell ref="F1064:I1064"/>
    <mergeCell ref="F1065:I1065"/>
    <mergeCell ref="F1066:I1066"/>
    <mergeCell ref="F1067:I1067"/>
    <mergeCell ref="F1068:I1068"/>
    <mergeCell ref="F1069:I1069"/>
    <mergeCell ref="F1070:I1070"/>
    <mergeCell ref="F1072:I1072"/>
    <mergeCell ref="F1073:I1073"/>
    <mergeCell ref="F1074:I1074"/>
    <mergeCell ref="F1075:I1075"/>
    <mergeCell ref="F1076:I1076"/>
    <mergeCell ref="F1077:I1077"/>
    <mergeCell ref="F1078:I1078"/>
    <mergeCell ref="F1079:I1079"/>
    <mergeCell ref="F1080:I1080"/>
    <mergeCell ref="F1081:I1081"/>
    <mergeCell ref="F1082:I1082"/>
    <mergeCell ref="F1083:I1083"/>
    <mergeCell ref="F1084:I1084"/>
    <mergeCell ref="F1085:I1085"/>
    <mergeCell ref="F1086:I1086"/>
    <mergeCell ref="F1087:I1087"/>
    <mergeCell ref="F1088:I1088"/>
    <mergeCell ref="F1089:I1089"/>
    <mergeCell ref="F1090:I1090"/>
    <mergeCell ref="F1091:I1091"/>
    <mergeCell ref="F1092:I1092"/>
    <mergeCell ref="F1093:I1093"/>
    <mergeCell ref="F1094:I1094"/>
    <mergeCell ref="F1095:I1095"/>
    <mergeCell ref="F1096:I1096"/>
    <mergeCell ref="F1097:I1097"/>
    <mergeCell ref="F1098:I1098"/>
    <mergeCell ref="F1099:I1099"/>
    <mergeCell ref="F1100:I1100"/>
    <mergeCell ref="F1101:I1101"/>
    <mergeCell ref="F1102:I1102"/>
    <mergeCell ref="F1103:I1103"/>
    <mergeCell ref="F1104:I1104"/>
    <mergeCell ref="F1105:I1105"/>
    <mergeCell ref="F1106:I1106"/>
    <mergeCell ref="F1107:I1107"/>
    <mergeCell ref="F1108:I1108"/>
    <mergeCell ref="F1109:I1109"/>
    <mergeCell ref="F1110:I1110"/>
    <mergeCell ref="F1111:I1111"/>
    <mergeCell ref="F1112:I1112"/>
    <mergeCell ref="F1113:I1113"/>
    <mergeCell ref="F1114:I1114"/>
    <mergeCell ref="F1115:I1115"/>
    <mergeCell ref="F1116:I1116"/>
    <mergeCell ref="F1117:I1117"/>
    <mergeCell ref="F1118:I1118"/>
    <mergeCell ref="F1119:I1119"/>
    <mergeCell ref="F1120:I1120"/>
    <mergeCell ref="F1121:I1121"/>
    <mergeCell ref="F1122:I1122"/>
    <mergeCell ref="F1123:I1123"/>
    <mergeCell ref="F1124:I1124"/>
    <mergeCell ref="F1125:I1125"/>
    <mergeCell ref="F1126:I1126"/>
    <mergeCell ref="F1127:I1127"/>
    <mergeCell ref="F1128:I1128"/>
    <mergeCell ref="F1129:I1129"/>
    <mergeCell ref="F1130:I1130"/>
    <mergeCell ref="F1131:I1131"/>
    <mergeCell ref="F1132:I1132"/>
    <mergeCell ref="F1133:I1133"/>
    <mergeCell ref="F1134:I1134"/>
    <mergeCell ref="F1135:I1135"/>
    <mergeCell ref="F1136:I1136"/>
    <mergeCell ref="F1137:I1137"/>
    <mergeCell ref="F1138:I1138"/>
    <mergeCell ref="F1139:I1139"/>
    <mergeCell ref="F1140:I1140"/>
    <mergeCell ref="F1141:I1141"/>
    <mergeCell ref="F1142:I1142"/>
    <mergeCell ref="F1143:I1143"/>
    <mergeCell ref="F1144:I1144"/>
    <mergeCell ref="F1145:I1145"/>
    <mergeCell ref="F1146:I1146"/>
    <mergeCell ref="F1147:I1147"/>
    <mergeCell ref="F1148:I1148"/>
    <mergeCell ref="F1149:I1149"/>
    <mergeCell ref="F1150:I1150"/>
    <mergeCell ref="F1151:I1151"/>
    <mergeCell ref="F1152:I1152"/>
    <mergeCell ref="F1153:I1153"/>
    <mergeCell ref="F1154:I1154"/>
    <mergeCell ref="F1155:I1155"/>
    <mergeCell ref="F1156:I1156"/>
    <mergeCell ref="F1157:I1157"/>
    <mergeCell ref="F1158:I1158"/>
    <mergeCell ref="F1159:I1159"/>
    <mergeCell ref="F1160:I1160"/>
    <mergeCell ref="F1161:I1161"/>
    <mergeCell ref="F1162:I1162"/>
    <mergeCell ref="F1163:I1163"/>
    <mergeCell ref="F1164:I1164"/>
    <mergeCell ref="F1165:I1165"/>
    <mergeCell ref="F1166:I1166"/>
    <mergeCell ref="F1167:I1167"/>
    <mergeCell ref="F1168:I1168"/>
    <mergeCell ref="F1169:I1169"/>
    <mergeCell ref="F1170:I1170"/>
    <mergeCell ref="F1171:I1171"/>
    <mergeCell ref="F1172:I1172"/>
    <mergeCell ref="F1173:I1173"/>
    <mergeCell ref="F1174:I1174"/>
    <mergeCell ref="F1175:I1175"/>
    <mergeCell ref="F1176:I1176"/>
    <mergeCell ref="F1177:I1177"/>
    <mergeCell ref="F1178:I1178"/>
    <mergeCell ref="F1179:I1179"/>
    <mergeCell ref="F1180:I1180"/>
    <mergeCell ref="F1181:I1181"/>
    <mergeCell ref="F1182:I1182"/>
    <mergeCell ref="F1184:I1184"/>
    <mergeCell ref="F1185:I1185"/>
    <mergeCell ref="F1186:I1186"/>
    <mergeCell ref="F1187:I1187"/>
    <mergeCell ref="F1188:I1188"/>
    <mergeCell ref="F1189:I1189"/>
    <mergeCell ref="F1190:I1190"/>
    <mergeCell ref="F1209:I1209"/>
    <mergeCell ref="F1210:I1210"/>
    <mergeCell ref="F1211:I1211"/>
    <mergeCell ref="F1212:I1212"/>
    <mergeCell ref="F1213:I1213"/>
    <mergeCell ref="F1214:I1214"/>
    <mergeCell ref="F1215:I1215"/>
    <mergeCell ref="F1216:I1216"/>
    <mergeCell ref="F1217:I1217"/>
    <mergeCell ref="F1218:I1218"/>
    <mergeCell ref="F1219:I1219"/>
    <mergeCell ref="F1220:I1220"/>
    <mergeCell ref="F1191:I1191"/>
    <mergeCell ref="F1192:I1192"/>
    <mergeCell ref="F1193:I1193"/>
    <mergeCell ref="F1194:I1194"/>
    <mergeCell ref="F1195:I1195"/>
    <mergeCell ref="F1196:I1196"/>
    <mergeCell ref="F1197:I1197"/>
    <mergeCell ref="F1198:I1198"/>
    <mergeCell ref="F1199:I1199"/>
    <mergeCell ref="F1200:I1200"/>
    <mergeCell ref="F1201:I1201"/>
    <mergeCell ref="F1202:I1202"/>
    <mergeCell ref="F1203:I1203"/>
    <mergeCell ref="F1204:I1204"/>
    <mergeCell ref="F1205:I1205"/>
    <mergeCell ref="F1221:I1221"/>
    <mergeCell ref="F1222:I1222"/>
    <mergeCell ref="F1223:I1223"/>
    <mergeCell ref="F1224:I1224"/>
    <mergeCell ref="F1225:I1225"/>
    <mergeCell ref="F1226:I1226"/>
    <mergeCell ref="F1228:I1228"/>
    <mergeCell ref="F1206:I1206"/>
    <mergeCell ref="F1207:I1207"/>
    <mergeCell ref="F1208:I1208"/>
  </mergeCells>
  <pageMargins left="0.59055118110236227" right="0.59055118110236227" top="0.51181102362204722" bottom="0.47244094488188981" header="0" footer="0"/>
  <pageSetup paperSize="9" fitToHeight="10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Titul</vt:lpstr>
      <vt:lpstr>BLOK A - NEINVESTIČNÍ</vt:lpstr>
      <vt:lpstr>BLOK A - INVESTIČNÍ</vt:lpstr>
      <vt:lpstr>BLOK B, C - NEINVESTIČNÍ </vt:lpstr>
      <vt:lpstr>BLOK B, C - INVESTIČNÍ </vt:lpstr>
      <vt:lpstr>'BLOK A - INVESTIČNÍ'!Názvy_tisku</vt:lpstr>
      <vt:lpstr>'BLOK A - NEINVESTIČNÍ'!Názvy_tisku</vt:lpstr>
      <vt:lpstr>'BLOK B, C - INVESTIČNÍ '!Názvy_tisku</vt:lpstr>
      <vt:lpstr>'BLOK B, C - NEINVESTIČNÍ '!Názvy_tisku</vt:lpstr>
      <vt:lpstr>Titul!Oblast_tisku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Tereza-PC\Tereza</dc:creator>
  <cp:lastModifiedBy>Tereza</cp:lastModifiedBy>
  <cp:lastPrinted>2017-04-05T10:23:40Z</cp:lastPrinted>
  <dcterms:created xsi:type="dcterms:W3CDTF">2017-04-05T09:53:40Z</dcterms:created>
  <dcterms:modified xsi:type="dcterms:W3CDTF">2017-04-05T10:30:16Z</dcterms:modified>
</cp:coreProperties>
</file>